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enni\Desktop\"/>
    </mc:Choice>
  </mc:AlternateContent>
  <xr:revisionPtr revIDLastSave="0" documentId="8_{476CE141-A7C5-4F56-AC6B-965F01DC431D}" xr6:coauthVersionLast="47" xr6:coauthVersionMax="47" xr10:uidLastSave="{00000000-0000-0000-0000-000000000000}"/>
  <bookViews>
    <workbookView xWindow="-110" yWindow="-110" windowWidth="19420" windowHeight="10300" xr2:uid="{2071E863-8554-4C7B-87EB-41F986D5C8FD}"/>
  </bookViews>
  <sheets>
    <sheet name="ダブルスエントリーシート" sheetId="1" r:id="rId1"/>
    <sheet name="テーブル1" sheetId="2" r:id="rId2"/>
  </sheets>
  <definedNames>
    <definedName name="ExternalData_1" localSheetId="1" hidden="1">テーブル1!$A$1:$A$3</definedName>
    <definedName name="_xlnm.Print_Area" localSheetId="0">ダブルスエントリーシート!$A$1:$M$118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2" i="1" l="1"/>
  <c r="M118" i="1"/>
  <c r="H118" i="1"/>
  <c r="D118" i="1"/>
  <c r="M117" i="1"/>
  <c r="H117" i="1"/>
  <c r="M116" i="1"/>
  <c r="H116" i="1"/>
  <c r="D116" i="1"/>
  <c r="M115" i="1"/>
  <c r="H115" i="1"/>
  <c r="M114" i="1"/>
  <c r="H114" i="1"/>
  <c r="D114" i="1"/>
  <c r="M113" i="1"/>
  <c r="H113" i="1"/>
  <c r="M112" i="1"/>
  <c r="H112" i="1"/>
  <c r="D112" i="1"/>
  <c r="M111" i="1"/>
  <c r="H111" i="1"/>
  <c r="M110" i="1"/>
  <c r="H110" i="1"/>
  <c r="D110" i="1"/>
  <c r="M109" i="1"/>
  <c r="H109" i="1"/>
  <c r="M108" i="1"/>
  <c r="H108" i="1"/>
  <c r="D108" i="1"/>
  <c r="M107" i="1"/>
  <c r="H107" i="1"/>
  <c r="M106" i="1"/>
  <c r="H106" i="1"/>
  <c r="D106" i="1"/>
  <c r="M105" i="1"/>
  <c r="H105" i="1"/>
  <c r="M104" i="1"/>
  <c r="H104" i="1"/>
  <c r="D104" i="1"/>
  <c r="M103" i="1"/>
  <c r="H103" i="1"/>
  <c r="M102" i="1"/>
  <c r="H102" i="1"/>
  <c r="D102" i="1"/>
  <c r="M101" i="1"/>
  <c r="H101" i="1"/>
  <c r="M100" i="1"/>
  <c r="H100" i="1"/>
  <c r="D100" i="1"/>
  <c r="M99" i="1"/>
  <c r="H99" i="1"/>
  <c r="M98" i="1"/>
  <c r="H98" i="1"/>
  <c r="D98" i="1"/>
  <c r="M97" i="1"/>
  <c r="H97" i="1"/>
  <c r="M96" i="1"/>
  <c r="H96" i="1"/>
  <c r="D96" i="1"/>
  <c r="M95" i="1"/>
  <c r="H95" i="1"/>
  <c r="M94" i="1"/>
  <c r="H94" i="1"/>
  <c r="D94" i="1"/>
  <c r="M93" i="1"/>
  <c r="H93" i="1"/>
  <c r="M92" i="1"/>
  <c r="H92" i="1"/>
  <c r="D92" i="1"/>
  <c r="M91" i="1"/>
  <c r="H91" i="1"/>
  <c r="M90" i="1"/>
  <c r="H90" i="1"/>
  <c r="D90" i="1"/>
  <c r="M89" i="1"/>
  <c r="H89" i="1"/>
  <c r="M38"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H39" i="1" l="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G24" i="1"/>
  <c r="D88" i="1" l="1"/>
  <c r="D86" i="1"/>
  <c r="D84" i="1"/>
  <c r="D82" i="1"/>
  <c r="D80" i="1"/>
  <c r="D78" i="1" l="1"/>
  <c r="D76" i="1"/>
  <c r="D74" i="1"/>
  <c r="G25" i="1"/>
  <c r="D72" i="1"/>
  <c r="D70" i="1"/>
  <c r="D68" i="1"/>
  <c r="D66" i="1"/>
  <c r="D64" i="1"/>
  <c r="D62" i="1"/>
  <c r="D60" i="1"/>
  <c r="D58" i="1"/>
  <c r="D56" i="1"/>
  <c r="D54" i="1"/>
  <c r="D52" i="1"/>
  <c r="D50" i="1"/>
  <c r="D48" i="1"/>
  <c r="D46" i="1"/>
  <c r="D44" i="1"/>
  <c r="D42" i="1"/>
  <c r="D40" i="1"/>
  <c r="E18" i="1" l="1"/>
  <c r="G18" i="1" s="1"/>
  <c r="E23" i="1"/>
  <c r="G23" i="1" s="1"/>
  <c r="E22" i="1"/>
  <c r="G22" i="1" s="1"/>
  <c r="E21" i="1"/>
  <c r="G21" i="1" s="1"/>
  <c r="E20" i="1"/>
  <c r="G20" i="1" s="1"/>
  <c r="E19" i="1"/>
  <c r="G19" i="1" s="1"/>
  <c r="E17" i="1"/>
  <c r="G17" i="1" s="1"/>
  <c r="E15" i="1"/>
  <c r="G15" i="1" s="1"/>
  <c r="E16" i="1"/>
  <c r="G16" i="1" s="1"/>
  <c r="E14" i="1"/>
  <c r="G14" i="1" s="1"/>
  <c r="E13" i="1"/>
  <c r="G13" i="1" s="1"/>
  <c r="E12" i="1"/>
  <c r="K12" i="1"/>
  <c r="E26" i="1" l="1"/>
  <c r="G12" i="1"/>
  <c r="G26"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CC3DB6-6A3C-41F9-8A7E-9C1299C908F7}" keepAlive="1" name="クエリ - テーブル1" description="ブック内の 'テーブル1' クエリへの接続です。" type="5" refreshedVersion="8"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<sst xmlns="http://schemas.openxmlformats.org/spreadsheetml/2006/main" count="73" uniqueCount="68">
  <si>
    <t>黄色のセルに必要事項を記載してください。</t>
    <rPh sb="0" eb="2">
      <t>キイロ</t>
    </rPh>
    <rPh sb="6" eb="8">
      <t>ヒツヨウ</t>
    </rPh>
    <rPh sb="8" eb="10">
      <t>ジコウ</t>
    </rPh>
    <rPh sb="11" eb="13">
      <t>キサイ</t>
    </rPh>
    <phoneticPr fontId="2"/>
  </si>
  <si>
    <t>加盟団体名</t>
    <rPh sb="0" eb="2">
      <t>カメイ</t>
    </rPh>
    <rPh sb="2" eb="4">
      <t>ダンタイ</t>
    </rPh>
    <rPh sb="4" eb="5">
      <t>メイ</t>
    </rPh>
    <phoneticPr fontId="2"/>
  </si>
  <si>
    <t>代表者名</t>
    <rPh sb="0" eb="3">
      <t>ダイヒョウシャ</t>
    </rPh>
    <rPh sb="3" eb="4">
      <t>メイ</t>
    </rPh>
    <phoneticPr fontId="2"/>
  </si>
  <si>
    <t>〒</t>
    <phoneticPr fontId="2"/>
  </si>
  <si>
    <t>☎</t>
    <phoneticPr fontId="2"/>
  </si>
  <si>
    <t>【申込サマリー】</t>
    <rPh sb="1" eb="3">
      <t>モウシコミ</t>
    </rPh>
    <phoneticPr fontId="2"/>
  </si>
  <si>
    <t>種目</t>
    <rPh sb="0" eb="2">
      <t>シュモク</t>
    </rPh>
    <phoneticPr fontId="2"/>
  </si>
  <si>
    <t>合計</t>
    <rPh sb="0" eb="2">
      <t>ゴウケイ</t>
    </rPh>
    <phoneticPr fontId="2"/>
  </si>
  <si>
    <t>No.</t>
    <phoneticPr fontId="2"/>
  </si>
  <si>
    <t>所属番号</t>
    <rPh sb="0" eb="2">
      <t>ショゾク</t>
    </rPh>
    <rPh sb="2" eb="4">
      <t>バンゴウ</t>
    </rPh>
    <phoneticPr fontId="2"/>
  </si>
  <si>
    <t>姓</t>
    <rPh sb="0" eb="1">
      <t>セイ</t>
    </rPh>
    <phoneticPr fontId="6"/>
  </si>
  <si>
    <t>名</t>
    <rPh sb="0" eb="1">
      <t>メイ</t>
    </rPh>
    <phoneticPr fontId="2"/>
  </si>
  <si>
    <t>記入例</t>
    <rPh sb="0" eb="2">
      <t>キニュウ</t>
    </rPh>
    <rPh sb="2" eb="3">
      <t>レイ</t>
    </rPh>
    <phoneticPr fontId="2"/>
  </si>
  <si>
    <t>フリー</t>
    <phoneticPr fontId="2"/>
  </si>
  <si>
    <t>列1</t>
  </si>
  <si>
    <t>中学生</t>
    <rPh sb="0" eb="2">
      <t>チュウガク</t>
    </rPh>
    <rPh sb="2" eb="3">
      <t>セイ</t>
    </rPh>
    <phoneticPr fontId="2"/>
  </si>
  <si>
    <t>小学生</t>
    <rPh sb="0" eb="2">
      <t>ショウガク</t>
    </rPh>
    <rPh sb="2" eb="3">
      <t>セイ</t>
    </rPh>
    <phoneticPr fontId="2"/>
  </si>
  <si>
    <t>人数</t>
    <rPh sb="0" eb="2">
      <t>ニンズウ</t>
    </rPh>
    <phoneticPr fontId="2"/>
  </si>
  <si>
    <t>男子C級</t>
    <rPh sb="0" eb="2">
      <t>ダンシ</t>
    </rPh>
    <rPh sb="3" eb="4">
      <t>キュウ</t>
    </rPh>
    <phoneticPr fontId="2"/>
  </si>
  <si>
    <t>男子B級</t>
    <rPh sb="0" eb="2">
      <t>ダンシ</t>
    </rPh>
    <rPh sb="3" eb="4">
      <t>キュウ</t>
    </rPh>
    <phoneticPr fontId="2"/>
  </si>
  <si>
    <t>男子A級</t>
    <rPh sb="0" eb="2">
      <t>ダンシ</t>
    </rPh>
    <rPh sb="3" eb="4">
      <t>キュウ</t>
    </rPh>
    <phoneticPr fontId="2"/>
  </si>
  <si>
    <t>40歳男子</t>
    <rPh sb="2" eb="3">
      <t>トシ</t>
    </rPh>
    <rPh sb="3" eb="5">
      <t>ダンシ</t>
    </rPh>
    <phoneticPr fontId="2"/>
  </si>
  <si>
    <t>55歳男子</t>
    <rPh sb="2" eb="3">
      <t>サイ</t>
    </rPh>
    <rPh sb="3" eb="5">
      <t>ダンシ</t>
    </rPh>
    <phoneticPr fontId="2"/>
  </si>
  <si>
    <t>65歳男子</t>
    <rPh sb="2" eb="3">
      <t>サイ</t>
    </rPh>
    <rPh sb="3" eb="5">
      <t>ダンシ</t>
    </rPh>
    <phoneticPr fontId="2"/>
  </si>
  <si>
    <t>女子C級</t>
    <rPh sb="0" eb="2">
      <t>ジョシ</t>
    </rPh>
    <rPh sb="3" eb="4">
      <t>キュウ</t>
    </rPh>
    <phoneticPr fontId="2"/>
  </si>
  <si>
    <t>女子B級</t>
    <rPh sb="0" eb="2">
      <t>ジョシ</t>
    </rPh>
    <rPh sb="3" eb="4">
      <t>キュウ</t>
    </rPh>
    <phoneticPr fontId="2"/>
  </si>
  <si>
    <t>女子A級</t>
    <rPh sb="0" eb="2">
      <t>ジョシ</t>
    </rPh>
    <rPh sb="3" eb="4">
      <t>キュウ</t>
    </rPh>
    <phoneticPr fontId="2"/>
  </si>
  <si>
    <t>女子40歳</t>
    <rPh sb="0" eb="2">
      <t>ジョシ</t>
    </rPh>
    <rPh sb="4" eb="5">
      <t>サイ</t>
    </rPh>
    <phoneticPr fontId="2"/>
  </si>
  <si>
    <t>ジュニア(小学生)</t>
    <rPh sb="5" eb="8">
      <t>ショウガクセイ</t>
    </rPh>
    <phoneticPr fontId="2"/>
  </si>
  <si>
    <t>お振込み金額合計
（各種目合計額－減額）</t>
    <rPh sb="1" eb="3">
      <t>フリコ</t>
    </rPh>
    <rPh sb="4" eb="6">
      <t>キンガク</t>
    </rPh>
    <rPh sb="6" eb="8">
      <t>ゴウケイ</t>
    </rPh>
    <rPh sb="10" eb="11">
      <t>カク</t>
    </rPh>
    <rPh sb="11" eb="13">
      <t>シュモク</t>
    </rPh>
    <rPh sb="13" eb="15">
      <t>ゴウケイ</t>
    </rPh>
    <rPh sb="15" eb="16">
      <t>ガク</t>
    </rPh>
    <rPh sb="17" eb="19">
      <t>ゲンガク</t>
    </rPh>
    <phoneticPr fontId="2"/>
  </si>
  <si>
    <t>減額</t>
    <rPh sb="0" eb="2">
      <t>ゲンガク</t>
    </rPh>
    <phoneticPr fontId="2"/>
  </si>
  <si>
    <t>※種目は、プルダウンリストから選択して下さい。</t>
    <rPh sb="1" eb="3">
      <t>シュモク</t>
    </rPh>
    <rPh sb="15" eb="17">
      <t>センタク</t>
    </rPh>
    <rPh sb="19" eb="20">
      <t>クダ</t>
    </rPh>
    <phoneticPr fontId="2"/>
  </si>
  <si>
    <t>※中学生でエントリーされる方は「中学生以下」のセルにカーソルを合わせ、プルダウンで「中学生」を選択入力して下さい。</t>
    <rPh sb="1" eb="4">
      <t>チュウガクセイ</t>
    </rPh>
    <rPh sb="13" eb="14">
      <t>カタ</t>
    </rPh>
    <rPh sb="16" eb="19">
      <t>チュウガクセイ</t>
    </rPh>
    <rPh sb="19" eb="21">
      <t>イカ</t>
    </rPh>
    <rPh sb="31" eb="32">
      <t>ア</t>
    </rPh>
    <rPh sb="42" eb="45">
      <t>チュウガクセイ</t>
    </rPh>
    <rPh sb="47" eb="49">
      <t>センタク</t>
    </rPh>
    <phoneticPr fontId="2"/>
  </si>
  <si>
    <t>※ジュニアでエントリーされる小学生は「中学生以下」のセルにカーソルを合わせ、プルダウンで「小学生」を選択入力して下さい。</t>
    <rPh sb="14" eb="17">
      <t>ショウガクセイ</t>
    </rPh>
    <rPh sb="19" eb="22">
      <t>チュウガクセイ</t>
    </rPh>
    <rPh sb="22" eb="24">
      <t>イカ</t>
    </rPh>
    <rPh sb="34" eb="35">
      <t>ア</t>
    </rPh>
    <rPh sb="45" eb="48">
      <t>ショウガクセイ</t>
    </rPh>
    <rPh sb="50" eb="52">
      <t>センタク</t>
    </rPh>
    <phoneticPr fontId="2"/>
  </si>
  <si>
    <t>※ジュニアの小学生は学年を入力して下さい。</t>
    <rPh sb="6" eb="9">
      <t>ショウガクセイ</t>
    </rPh>
    <rPh sb="10" eb="12">
      <t>ガクネン</t>
    </rPh>
    <rPh sb="13" eb="15">
      <t>ニュウリョク</t>
    </rPh>
    <phoneticPr fontId="2"/>
  </si>
  <si>
    <t>西宮市北口町１－１－１</t>
    <phoneticPr fontId="2"/>
  </si>
  <si>
    <t>女子50歳</t>
    <rPh sb="0" eb="2">
      <t>ジョシ</t>
    </rPh>
    <rPh sb="4" eb="5">
      <t>サイ</t>
    </rPh>
    <phoneticPr fontId="2"/>
  </si>
  <si>
    <t>ウインブルドン</t>
    <phoneticPr fontId="2"/>
  </si>
  <si>
    <t>プルダウン選択</t>
    <rPh sb="5" eb="7">
      <t>センタク</t>
    </rPh>
    <phoneticPr fontId="2"/>
  </si>
  <si>
    <t>組数入力</t>
    <rPh sb="0" eb="2">
      <t>クミスウ</t>
    </rPh>
    <rPh sb="2" eb="4">
      <t>ニュウリョク</t>
    </rPh>
    <phoneticPr fontId="2"/>
  </si>
  <si>
    <r>
      <rPr>
        <b/>
        <u/>
        <sz val="11"/>
        <rFont val="ＭＳ Ｐゴシック"/>
        <family val="3"/>
        <charset val="128"/>
      </rPr>
      <t>【</t>
    </r>
    <r>
      <rPr>
        <b/>
        <sz val="11"/>
        <rFont val="ＭＳ Ｐゴシック"/>
        <family val="3"/>
        <charset val="128"/>
      </rPr>
      <t xml:space="preserve">中学生以下の人数】 </t>
    </r>
    <r>
      <rPr>
        <b/>
        <sz val="11"/>
        <color rgb="FFFF0000"/>
        <rFont val="ＭＳ Ｐゴシック"/>
        <family val="3"/>
        <charset val="128"/>
      </rPr>
      <t>※</t>
    </r>
    <r>
      <rPr>
        <b/>
        <u/>
        <sz val="11"/>
        <color rgb="FFFF0000"/>
        <rFont val="ＭＳ Ｐゴシック"/>
        <family val="3"/>
        <charset val="128"/>
      </rPr>
      <t xml:space="preserve"> 減額は自動計算されます</t>
    </r>
    <rPh sb="1" eb="4">
      <t>チュウガクセイ</t>
    </rPh>
    <rPh sb="4" eb="6">
      <t>イカ</t>
    </rPh>
    <rPh sb="7" eb="8">
      <t>ニン</t>
    </rPh>
    <rPh sb="8" eb="9">
      <t>スウ</t>
    </rPh>
    <phoneticPr fontId="2"/>
  </si>
  <si>
    <t>所属名</t>
    <rPh sb="0" eb="1">
      <t>トコロ</t>
    </rPh>
    <rPh sb="1" eb="2">
      <t>ゾク</t>
    </rPh>
    <rPh sb="2" eb="3">
      <t>メイ</t>
    </rPh>
    <phoneticPr fontId="2"/>
  </si>
  <si>
    <t>年齢チェック</t>
    <rPh sb="0" eb="2">
      <t>ネンレイ</t>
    </rPh>
    <phoneticPr fontId="2"/>
  </si>
  <si>
    <t>西宮市加盟団体に所属していない方は「フリー」と記入してください。</t>
    <rPh sb="0" eb="3">
      <t>ニシノミヤシ</t>
    </rPh>
    <rPh sb="3" eb="5">
      <t>カメイ</t>
    </rPh>
    <rPh sb="5" eb="7">
      <t>ダンタイ</t>
    </rPh>
    <rPh sb="8" eb="10">
      <t>ショゾク</t>
    </rPh>
    <rPh sb="15" eb="16">
      <t>カタ</t>
    </rPh>
    <rPh sb="23" eb="25">
      <t>キニュウ</t>
    </rPh>
    <phoneticPr fontId="2"/>
  </si>
  <si>
    <t>※所属名は5行目の加盟団体に入力した団体名が自動引用されますので、ペアの方の所属が違う場合は修正して下さい。</t>
    <rPh sb="24" eb="26">
      <t>インヨウ</t>
    </rPh>
    <rPh sb="36" eb="37">
      <t>カタ</t>
    </rPh>
    <phoneticPr fontId="2"/>
  </si>
  <si>
    <t>団体登録(含む兵庫県)</t>
    <rPh sb="0" eb="2">
      <t>ダンタイ</t>
    </rPh>
    <rPh sb="2" eb="4">
      <t>トウロク</t>
    </rPh>
    <rPh sb="5" eb="6">
      <t>フク</t>
    </rPh>
    <rPh sb="7" eb="10">
      <t>ヒョウゴケン</t>
    </rPh>
    <phoneticPr fontId="2"/>
  </si>
  <si>
    <t>団体登録(西宮市のみ)</t>
    <rPh sb="0" eb="2">
      <t>ダンタイ</t>
    </rPh>
    <rPh sb="2" eb="4">
      <t>トウロク</t>
    </rPh>
    <rPh sb="5" eb="8">
      <t>ニシノミヤシ</t>
    </rPh>
    <phoneticPr fontId="2"/>
  </si>
  <si>
    <r>
      <t xml:space="preserve">→ </t>
    </r>
    <r>
      <rPr>
        <b/>
        <u/>
        <sz val="10"/>
        <color rgb="FFFF0000"/>
        <rFont val="ＭＳ Ｐゴシック"/>
        <family val="3"/>
        <charset val="128"/>
      </rPr>
      <t>一旦大人料金が出てきますが合計欄で自動的に減額されます</t>
    </r>
    <rPh sb="2" eb="4">
      <t>イッタン</t>
    </rPh>
    <rPh sb="4" eb="8">
      <t>オトナリョウキン</t>
    </rPh>
    <rPh sb="9" eb="10">
      <t>デ</t>
    </rPh>
    <rPh sb="15" eb="17">
      <t>ゴウケイ</t>
    </rPh>
    <rPh sb="17" eb="18">
      <t>ラン</t>
    </rPh>
    <rPh sb="19" eb="22">
      <t>ジドウテキ</t>
    </rPh>
    <rPh sb="23" eb="25">
      <t>ゲンガク</t>
    </rPh>
    <phoneticPr fontId="2"/>
  </si>
  <si>
    <r>
      <t>単価</t>
    </r>
    <r>
      <rPr>
        <b/>
        <sz val="9"/>
        <color rgb="FFFF0000"/>
        <rFont val="ＭＳ Ｐゴシック"/>
        <family val="3"/>
        <charset val="128"/>
      </rPr>
      <t>(</t>
    </r>
    <r>
      <rPr>
        <b/>
        <u/>
        <sz val="9"/>
        <color rgb="FFFF0000"/>
        <rFont val="ＭＳ Ｐゴシック"/>
        <family val="3"/>
        <charset val="128"/>
      </rPr>
      <t>入力不要</t>
    </r>
    <r>
      <rPr>
        <b/>
        <sz val="9"/>
        <color rgb="FFFF0000"/>
        <rFont val="ＭＳ Ｐゴシック"/>
        <family val="3"/>
        <charset val="128"/>
      </rPr>
      <t>)</t>
    </r>
    <rPh sb="0" eb="2">
      <t>タンカ</t>
    </rPh>
    <rPh sb="3" eb="5">
      <t>ニュウリョク</t>
    </rPh>
    <rPh sb="5" eb="7">
      <t>フヨウ</t>
    </rPh>
    <phoneticPr fontId="2"/>
  </si>
  <si>
    <r>
      <t>小計</t>
    </r>
    <r>
      <rPr>
        <b/>
        <sz val="9"/>
        <color rgb="FFFF0000"/>
        <rFont val="ＭＳ Ｐゴシック"/>
        <family val="3"/>
        <charset val="128"/>
      </rPr>
      <t>(</t>
    </r>
    <r>
      <rPr>
        <b/>
        <u/>
        <sz val="9"/>
        <color rgb="FFFF0000"/>
        <rFont val="ＭＳ Ｐゴシック"/>
        <family val="3"/>
        <charset val="128"/>
      </rPr>
      <t>入力不要</t>
    </r>
    <r>
      <rPr>
        <b/>
        <sz val="9"/>
        <color rgb="FFFF0000"/>
        <rFont val="ＭＳ Ｐゴシック"/>
        <family val="3"/>
        <charset val="128"/>
      </rPr>
      <t>)</t>
    </r>
    <rPh sb="0" eb="1">
      <t>ショウ</t>
    </rPh>
    <rPh sb="1" eb="2">
      <t>ケイ</t>
    </rPh>
    <phoneticPr fontId="2"/>
  </si>
  <si>
    <r>
      <t>※</t>
    </r>
    <r>
      <rPr>
        <b/>
        <u/>
        <sz val="9"/>
        <color rgb="FFFF0000"/>
        <rFont val="ＭＳ Ｐゴシック"/>
        <family val="3"/>
        <charset val="128"/>
      </rPr>
      <t>年齢別にエントリーされる方は、生まれた年を記載して下さい</t>
    </r>
    <r>
      <rPr>
        <b/>
        <sz val="9"/>
        <color rgb="FFFF0000"/>
        <rFont val="ＭＳ Ｐゴシック"/>
        <family val="3"/>
        <charset val="128"/>
      </rPr>
      <t>。</t>
    </r>
    <rPh sb="1" eb="3">
      <t>ネンレイ</t>
    </rPh>
    <rPh sb="3" eb="4">
      <t>ベツ</t>
    </rPh>
    <rPh sb="13" eb="14">
      <t>カタ</t>
    </rPh>
    <rPh sb="16" eb="17">
      <t>ウ</t>
    </rPh>
    <rPh sb="20" eb="21">
      <t>トシ</t>
    </rPh>
    <rPh sb="21" eb="23">
      <t>ネンガッピ</t>
    </rPh>
    <rPh sb="22" eb="24">
      <t>キサイ</t>
    </rPh>
    <rPh sb="26" eb="27">
      <t>クダ</t>
    </rPh>
    <phoneticPr fontId="2"/>
  </si>
  <si>
    <r>
      <t>住所　</t>
    </r>
    <r>
      <rPr>
        <b/>
        <sz val="9"/>
        <color rgb="FFFF0000"/>
        <rFont val="ＭＳ Ｐゴシック"/>
        <family val="3"/>
        <charset val="128"/>
      </rPr>
      <t>（フリーの方のみ → 西宮市在住在勤住所記入ください）</t>
    </r>
    <rPh sb="0" eb="1">
      <t>ジュウ</t>
    </rPh>
    <rPh sb="1" eb="2">
      <t>ショ</t>
    </rPh>
    <rPh sb="8" eb="9">
      <t>カタ</t>
    </rPh>
    <rPh sb="14" eb="16">
      <t>ニシノミヤ</t>
    </rPh>
    <rPh sb="16" eb="17">
      <t>シ</t>
    </rPh>
    <rPh sb="17" eb="21">
      <t>ザイジュウザイキン</t>
    </rPh>
    <rPh sb="21" eb="23">
      <t>ジュウショ</t>
    </rPh>
    <rPh sb="23" eb="25">
      <t>キニュウ</t>
    </rPh>
    <phoneticPr fontId="2"/>
  </si>
  <si>
    <r>
      <rPr>
        <b/>
        <u/>
        <sz val="11"/>
        <color rgb="FFFF0000"/>
        <rFont val="ＭＳ Ｐゴシック"/>
        <family val="3"/>
        <charset val="128"/>
      </rPr>
      <t>「フリー」は西宮市在住在勤の必要があります</t>
    </r>
    <r>
      <rPr>
        <b/>
        <sz val="11"/>
        <color rgb="FFFF0000"/>
        <rFont val="ＭＳ Ｐゴシック"/>
        <family val="3"/>
        <charset val="128"/>
      </rPr>
      <t>。</t>
    </r>
    <rPh sb="6" eb="9">
      <t>ニシノミヤシ</t>
    </rPh>
    <rPh sb="9" eb="13">
      <t>ザイジュウザイキン</t>
    </rPh>
    <rPh sb="14" eb="16">
      <t>ヒツヨウ</t>
    </rPh>
    <phoneticPr fontId="2"/>
  </si>
  <si>
    <r>
      <t xml:space="preserve"> (注) 左記金額を、エントリーと同時にお振込みください。　　                　　　　　　　　　　　　　　　　　　　　　　　　　　　　　　　　　　　　　　　　　　　　　　　　　　　　　　　　　　　　　　　　　　　　　　　　　　　　　　　　　　　　　　　　　　　　　　   　　　　　　　　　     　　　　　　　　　　　・</t>
    </r>
    <r>
      <rPr>
        <b/>
        <u/>
        <sz val="10"/>
        <color rgb="FF0000FF"/>
        <rFont val="ＭＳ Ｐゴシック"/>
        <family val="3"/>
        <charset val="128"/>
      </rPr>
      <t>振込証明のコピーを、エントリーシートと共に必ずメールに添付の上、送信してください</t>
    </r>
    <rPh sb="2" eb="3">
      <t>チュウ</t>
    </rPh>
    <rPh sb="5" eb="7">
      <t>サキ</t>
    </rPh>
    <rPh sb="7" eb="9">
      <t>キンガク</t>
    </rPh>
    <rPh sb="17" eb="19">
      <t>ドウジ</t>
    </rPh>
    <rPh sb="21" eb="23">
      <t>フリコ</t>
    </rPh>
    <rPh sb="170" eb="172">
      <t>フリコミ</t>
    </rPh>
    <rPh sb="172" eb="174">
      <t>ショウメイ</t>
    </rPh>
    <rPh sb="189" eb="190">
      <t>トモ</t>
    </rPh>
    <rPh sb="191" eb="192">
      <t>カナラ</t>
    </rPh>
    <rPh sb="197" eb="199">
      <t>テンプ</t>
    </rPh>
    <rPh sb="200" eb="201">
      <t>ウエ</t>
    </rPh>
    <rPh sb="202" eb="204">
      <t>ソウシン</t>
    </rPh>
    <phoneticPr fontId="2"/>
  </si>
  <si>
    <t>2025年　月　日</t>
    <rPh sb="4" eb="5">
      <t>ネン</t>
    </rPh>
    <rPh sb="6" eb="7">
      <t>ツキ</t>
    </rPh>
    <rPh sb="8" eb="9">
      <t>ニチ</t>
    </rPh>
    <phoneticPr fontId="2"/>
  </si>
  <si>
    <t>※加盟団体に所属していない方でフリーでエントリーされる方は、西宮市内の自宅住所もしくは在勤住所を記載して下さい。</t>
    <rPh sb="1" eb="3">
      <t>カメイ</t>
    </rPh>
    <rPh sb="3" eb="5">
      <t>ダンタイ</t>
    </rPh>
    <rPh sb="6" eb="8">
      <t>ショゾク</t>
    </rPh>
    <rPh sb="13" eb="14">
      <t>カタ</t>
    </rPh>
    <rPh sb="27" eb="28">
      <t>カタ</t>
    </rPh>
    <rPh sb="30" eb="34">
      <t>ニシノミヤシナイ</t>
    </rPh>
    <rPh sb="35" eb="37">
      <t>ジタク</t>
    </rPh>
    <rPh sb="37" eb="39">
      <t>ジュウショ</t>
    </rPh>
    <rPh sb="43" eb="45">
      <t>ザイキン</t>
    </rPh>
    <rPh sb="45" eb="47">
      <t>ジュウショ</t>
    </rPh>
    <rPh sb="48" eb="50">
      <t>キサイ</t>
    </rPh>
    <rPh sb="52" eb="53">
      <t>クダ</t>
    </rPh>
    <phoneticPr fontId="2"/>
  </si>
  <si>
    <t>龍飛伊</t>
    <rPh sb="0" eb="1">
      <t>リュウ</t>
    </rPh>
    <rPh sb="1" eb="2">
      <t>ト</t>
    </rPh>
    <rPh sb="2" eb="3">
      <t>イ</t>
    </rPh>
    <phoneticPr fontId="2"/>
  </si>
  <si>
    <t>ルフィー</t>
    <phoneticPr fontId="2"/>
  </si>
  <si>
    <t>東江</t>
    <rPh sb="0" eb="2">
      <t>ヒガシエ</t>
    </rPh>
    <phoneticPr fontId="2"/>
  </si>
  <si>
    <t>アガリエ</t>
    <phoneticPr fontId="2"/>
  </si>
  <si>
    <t>振込者名/振込日</t>
    <rPh sb="0" eb="2">
      <t>フリコミ</t>
    </rPh>
    <rPh sb="2" eb="3">
      <t>シャ</t>
    </rPh>
    <rPh sb="3" eb="4">
      <t>メイ</t>
    </rPh>
    <rPh sb="5" eb="8">
      <t>フリコミビ</t>
    </rPh>
    <phoneticPr fontId="2"/>
  </si>
  <si>
    <r>
      <t>第67回　2025年度 西宮市民ダブルス大会　　　　　　　</t>
    </r>
    <r>
      <rPr>
        <b/>
        <u/>
        <sz val="14"/>
        <color rgb="FFFF9933"/>
        <rFont val="ＭＳ Ｐゴシック"/>
        <family val="3"/>
        <charset val="128"/>
      </rPr>
      <t>（黄色の部分のみ入力ください）</t>
    </r>
    <rPh sb="0" eb="1">
      <t>ダイ</t>
    </rPh>
    <rPh sb="3" eb="4">
      <t>カイ</t>
    </rPh>
    <rPh sb="9" eb="11">
      <t>ネンド</t>
    </rPh>
    <rPh sb="12" eb="16">
      <t>ニシノミヤシミン</t>
    </rPh>
    <rPh sb="20" eb="22">
      <t>タイカイ</t>
    </rPh>
    <phoneticPr fontId="2"/>
  </si>
  <si>
    <t>下記の選手を西宮市民ダブルス大会にエントリー致します。</t>
    <rPh sb="0" eb="2">
      <t>カキ</t>
    </rPh>
    <rPh sb="3" eb="5">
      <t>センシュ</t>
    </rPh>
    <rPh sb="6" eb="8">
      <t>ニシノミヤ</t>
    </rPh>
    <rPh sb="8" eb="10">
      <t>シミン</t>
    </rPh>
    <rPh sb="14" eb="16">
      <t>タイカイ</t>
    </rPh>
    <rPh sb="22" eb="23">
      <t>イタ</t>
    </rPh>
    <phoneticPr fontId="2"/>
  </si>
  <si>
    <r>
      <rPr>
        <b/>
        <u/>
        <sz val="9"/>
        <color rgb="FFFF0000"/>
        <rFont val="ＭＳ Ｐゴシック"/>
        <family val="3"/>
        <charset val="128"/>
      </rPr>
      <t>難読のみ</t>
    </r>
    <r>
      <rPr>
        <b/>
        <sz val="9"/>
        <rFont val="ＭＳ Ｐゴシック"/>
        <family val="3"/>
        <charset val="128"/>
      </rPr>
      <t>フリガナ</t>
    </r>
    <rPh sb="0" eb="2">
      <t>ナンドク</t>
    </rPh>
    <phoneticPr fontId="2"/>
  </si>
  <si>
    <t>西宮</t>
    <rPh sb="0" eb="2">
      <t>ニシノミヤ</t>
    </rPh>
    <phoneticPr fontId="2"/>
  </si>
  <si>
    <t>桜</t>
    <rPh sb="0" eb="1">
      <t>サクラ</t>
    </rPh>
    <phoneticPr fontId="2"/>
  </si>
  <si>
    <r>
      <rPr>
        <b/>
        <u/>
        <sz val="9"/>
        <rFont val="ＭＳ Ｐゴシック"/>
        <family val="3"/>
        <charset val="128"/>
      </rPr>
      <t>年齢別の場合</t>
    </r>
    <r>
      <rPr>
        <b/>
        <sz val="9"/>
        <rFont val="ＭＳ Ｐゴシック"/>
        <family val="3"/>
        <charset val="128"/>
      </rPr>
      <t>生年西暦</t>
    </r>
    <r>
      <rPr>
        <b/>
        <sz val="9"/>
        <color rgb="FFFF0000"/>
        <rFont val="ＭＳ Ｐゴシック"/>
        <family val="3"/>
        <charset val="128"/>
      </rPr>
      <t>(小学生は学年)</t>
    </r>
    <rPh sb="0" eb="3">
      <t>ネンレイベツ</t>
    </rPh>
    <rPh sb="4" eb="6">
      <t>バアイ</t>
    </rPh>
    <rPh sb="6" eb="8">
      <t>セイネン</t>
    </rPh>
    <rPh sb="8" eb="10">
      <t>セイレキ</t>
    </rPh>
    <rPh sb="11" eb="14">
      <t>ショウガクセイ</t>
    </rPh>
    <rPh sb="15" eb="17">
      <t>ガクネン</t>
    </rPh>
    <phoneticPr fontId="6"/>
  </si>
  <si>
    <t>小中学生は入力</t>
    <rPh sb="0" eb="1">
      <t>ショウ</t>
    </rPh>
    <rPh sb="1" eb="4">
      <t>チュウガクセイ</t>
    </rPh>
    <rPh sb="5" eb="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</si>
</sst>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Red]\(0\)"/>
    <numFmt numFmtId="177" formatCode="&quot;上&quot;&quot;の&quot;&quot;行&quot;&quot;を&quot;&quot;引&quot;&quot;用&quot;"/>
    <numFmt numFmtId="178" formatCode=";;;"/>
    <numFmt numFmtId="179" formatCode="&quot;¥&quot;#,##0_);[Red]\(&quot;¥&quot;#,##0\)"/>
    <numFmt numFmtId="180" formatCode="&quot;加&quot;&quot;盟&quot;&quot;団&quot;&quot;体&quot;&quot;名&quot;&quot;が&quot;&quot;自&quot;&quot;動&quot;&quot;引&quot;&quot;用&quot;&quot;さ&quot;&quot;れ&quot;&quot;ま&quot;&quot;す&quot;"/>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color rgb="FFFF0000"/>
      <name val="ＭＳ Ｐゴシック"/>
      <family val="3"/>
      <charset val="128"/>
    </font>
    <font>
      <b/>
      <sz val="11"/>
      <name val="ＭＳ Ｐゴシック"/>
      <family val="3"/>
      <charset val="128"/>
    </font>
    <font>
      <sz val="10"/>
      <name val="ＭＳ Ｐゴシック"/>
      <family val="3"/>
      <charset val="128"/>
    </font>
    <font>
      <sz val="6"/>
      <name val="ＭＳ Ｐ明朝"/>
      <family val="1"/>
      <charset val="128"/>
    </font>
    <font>
      <b/>
      <sz val="9"/>
      <name val="ＭＳ Ｐゴシック"/>
      <family val="3"/>
      <charset val="128"/>
    </font>
    <font>
      <b/>
      <sz val="9"/>
      <color rgb="FFFF0000"/>
      <name val="ＭＳ Ｐゴシック"/>
      <family val="3"/>
      <charset val="128"/>
    </font>
    <font>
      <sz val="9"/>
      <name val="ＭＳ Ｐゴシック"/>
      <family val="3"/>
      <charset val="128"/>
    </font>
    <font>
      <sz val="9"/>
      <color theme="1"/>
      <name val="ＭＳ Ｐゴシック"/>
      <family val="3"/>
      <charset val="128"/>
    </font>
    <font>
      <b/>
      <sz val="9"/>
      <color rgb="FF0000FF"/>
      <name val="ＭＳ Ｐゴシック"/>
      <family val="3"/>
      <charset val="128"/>
    </font>
    <font>
      <sz val="11"/>
      <color rgb="FFFF0000"/>
      <name val="ＭＳ Ｐゴシック"/>
      <family val="3"/>
      <charset val="128"/>
    </font>
    <font>
      <b/>
      <u/>
      <sz val="11"/>
      <name val="ＭＳ Ｐゴシック"/>
      <family val="3"/>
      <charset val="128"/>
    </font>
    <font>
      <b/>
      <u/>
      <sz val="11"/>
      <color rgb="FFFF0000"/>
      <name val="ＭＳ Ｐゴシック"/>
      <family val="3"/>
      <charset val="128"/>
    </font>
    <font>
      <b/>
      <sz val="12"/>
      <name val="ＭＳ Ｐゴシック"/>
      <family val="3"/>
      <charset val="128"/>
    </font>
    <font>
      <b/>
      <sz val="10"/>
      <color rgb="FFFF0000"/>
      <name val="ＭＳ Ｐゴシック"/>
      <family val="3"/>
      <charset val="128"/>
    </font>
    <font>
      <b/>
      <sz val="10"/>
      <color rgb="FF0000FF"/>
      <name val="ＭＳ Ｐゴシック"/>
      <family val="3"/>
      <charset val="128"/>
    </font>
    <font>
      <sz val="11"/>
      <color theme="0" tint="-4.9989318521683403E-2"/>
      <name val="ＭＳ Ｐゴシック"/>
      <family val="3"/>
      <charset val="128"/>
    </font>
    <font>
      <b/>
      <u/>
      <sz val="14"/>
      <color rgb="FFFF9933"/>
      <name val="ＭＳ Ｐゴシック"/>
      <family val="3"/>
      <charset val="128"/>
    </font>
    <font>
      <sz val="9"/>
      <color rgb="FFFF0000"/>
      <name val="ＭＳ Ｐゴシック"/>
      <family val="3"/>
      <charset val="128"/>
    </font>
    <font>
      <sz val="9"/>
      <color theme="0"/>
      <name val="ＭＳ Ｐゴシック"/>
      <family val="3"/>
      <charset val="128"/>
    </font>
    <font>
      <b/>
      <u/>
      <sz val="10"/>
      <color rgb="FFFF0000"/>
      <name val="ＭＳ Ｐゴシック"/>
      <family val="3"/>
      <charset val="128"/>
    </font>
    <font>
      <b/>
      <u/>
      <sz val="9"/>
      <color rgb="FFFF0000"/>
      <name val="ＭＳ Ｐゴシック"/>
      <family val="3"/>
      <charset val="128"/>
    </font>
    <font>
      <b/>
      <u/>
      <sz val="10"/>
      <color rgb="FF0000FF"/>
      <name val="ＭＳ Ｐゴシック"/>
      <family val="3"/>
      <charset val="128"/>
    </font>
    <font>
      <b/>
      <u/>
      <sz val="9"/>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auto="1"/>
      </right>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left" vertical="center"/>
    </xf>
    <xf numFmtId="31" fontId="0" fillId="2" borderId="0" xfId="0" quotePrefix="1" applyNumberFormat="1" applyFill="1" applyAlignment="1">
      <alignment horizontal="left" vertical="center"/>
    </xf>
    <xf numFmtId="0" fontId="3" fillId="0" borderId="0" xfId="0" applyFont="1">
      <alignment vertical="center"/>
    </xf>
    <xf numFmtId="0" fontId="1" fillId="0" borderId="0" xfId="0" applyFont="1" applyAlignment="1">
      <alignment horizontal="left" vertical="center" shrinkToFit="1"/>
    </xf>
    <xf numFmtId="0" fontId="1" fillId="0" borderId="0" xfId="0" applyFont="1" applyAlignment="1">
      <alignment horizontal="right" vertical="center"/>
    </xf>
    <xf numFmtId="0" fontId="1" fillId="0" borderId="0" xfId="0" applyFont="1" applyAlignment="1">
      <alignment horizontal="center" vertical="center" shrinkToFit="1"/>
    </xf>
    <xf numFmtId="0" fontId="4" fillId="0" borderId="0" xfId="0" applyFont="1">
      <alignment vertical="center"/>
    </xf>
    <xf numFmtId="0" fontId="1" fillId="0" borderId="3" xfId="0" applyFont="1" applyBorder="1">
      <alignment vertical="center"/>
    </xf>
    <xf numFmtId="0" fontId="1" fillId="0" borderId="4" xfId="0" applyFont="1" applyBorder="1">
      <alignment vertical="center"/>
    </xf>
    <xf numFmtId="0" fontId="0" fillId="2" borderId="3" xfId="0" applyFill="1" applyBorder="1" applyAlignment="1">
      <alignment horizontal="center" vertical="center" shrinkToFit="1"/>
    </xf>
    <xf numFmtId="0" fontId="1" fillId="2" borderId="3" xfId="0" applyFont="1" applyFill="1" applyBorder="1">
      <alignment vertical="center"/>
    </xf>
    <xf numFmtId="177" fontId="1" fillId="2" borderId="4" xfId="0" applyNumberFormat="1" applyFont="1" applyFill="1" applyBorder="1" applyAlignment="1">
      <alignment horizontal="center" vertical="center"/>
    </xf>
    <xf numFmtId="0" fontId="1" fillId="2" borderId="4" xfId="0" applyFont="1" applyFill="1" applyBorder="1">
      <alignment vertical="center"/>
    </xf>
    <xf numFmtId="176" fontId="0" fillId="2" borderId="3" xfId="0" applyNumberFormat="1" applyFill="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left" vertical="center"/>
    </xf>
    <xf numFmtId="0" fontId="8" fillId="0" borderId="0" xfId="0" applyFont="1">
      <alignment vertical="center"/>
    </xf>
    <xf numFmtId="0" fontId="1" fillId="0" borderId="0" xfId="0" applyFont="1" applyAlignment="1">
      <alignment horizontal="left" vertical="center"/>
    </xf>
    <xf numFmtId="0" fontId="0" fillId="0" borderId="0" xfId="0" applyAlignment="1">
      <alignment horizontal="center" vertical="center" shrinkToFit="1"/>
    </xf>
    <xf numFmtId="0" fontId="5" fillId="0" borderId="0" xfId="0" applyFont="1" applyAlignment="1">
      <alignment horizontal="center" vertical="center"/>
    </xf>
    <xf numFmtId="6" fontId="1" fillId="0" borderId="0" xfId="1" applyNumberFormat="1" applyFont="1" applyFill="1" applyBorder="1" applyAlignment="1">
      <alignment horizontal="right" vertical="center" shrinkToFit="1"/>
    </xf>
    <xf numFmtId="6" fontId="1" fillId="0" borderId="0" xfId="0" applyNumberFormat="1" applyFont="1" applyAlignment="1">
      <alignment horizontal="right" vertical="center" shrinkToFit="1"/>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shrinkToFit="1"/>
    </xf>
    <xf numFmtId="178" fontId="10" fillId="0" borderId="1" xfId="0" applyNumberFormat="1" applyFont="1" applyBorder="1" applyAlignment="1">
      <alignment horizontal="center" vertical="center" shrinkToFit="1"/>
    </xf>
    <xf numFmtId="179" fontId="9" fillId="0" borderId="7" xfId="1" applyNumberFormat="1" applyFont="1" applyFill="1" applyBorder="1" applyAlignment="1">
      <alignment horizontal="right" vertical="center" shrinkToFit="1"/>
    </xf>
    <xf numFmtId="179" fontId="9" fillId="0" borderId="14" xfId="1" applyNumberFormat="1" applyFont="1" applyFill="1" applyBorder="1" applyAlignment="1">
      <alignment horizontal="right" vertical="center" shrinkToFit="1"/>
    </xf>
    <xf numFmtId="179" fontId="9" fillId="0" borderId="9" xfId="1" applyNumberFormat="1" applyFont="1" applyFill="1" applyBorder="1" applyAlignment="1">
      <alignment horizontal="right" vertical="center" shrinkToFit="1"/>
    </xf>
    <xf numFmtId="0" fontId="9" fillId="0" borderId="1" xfId="0" applyFont="1" applyBorder="1" applyAlignment="1">
      <alignment horizontal="center" vertical="center" wrapText="1" shrinkToFit="1"/>
    </xf>
    <xf numFmtId="0" fontId="9" fillId="0" borderId="0" xfId="0" applyFont="1" applyAlignment="1">
      <alignment horizontal="center" vertical="center" shrinkToFit="1"/>
    </xf>
    <xf numFmtId="0" fontId="9" fillId="0" borderId="1" xfId="0" applyFont="1" applyBorder="1" applyAlignment="1">
      <alignment horizontal="center" vertical="center"/>
    </xf>
    <xf numFmtId="0" fontId="9" fillId="0" borderId="9" xfId="0" applyFont="1" applyBorder="1" applyAlignment="1">
      <alignment horizontal="center" vertical="center" shrinkToFit="1"/>
    </xf>
    <xf numFmtId="0" fontId="7" fillId="0" borderId="1" xfId="0" applyFont="1" applyBorder="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shrinkToFit="1"/>
    </xf>
    <xf numFmtId="176" fontId="7" fillId="0" borderId="1" xfId="0" applyNumberFormat="1" applyFont="1" applyBorder="1" applyAlignment="1">
      <alignment horizontal="center" vertical="center"/>
    </xf>
    <xf numFmtId="0" fontId="7" fillId="0" borderId="0" xfId="0" applyFont="1">
      <alignment vertical="center"/>
    </xf>
    <xf numFmtId="0" fontId="1" fillId="2" borderId="3" xfId="0" applyFont="1" applyFill="1" applyBorder="1" applyAlignment="1">
      <alignment horizontal="center" vertical="center"/>
    </xf>
    <xf numFmtId="0" fontId="12" fillId="4" borderId="3" xfId="0" applyFont="1" applyFill="1" applyBorder="1">
      <alignment vertical="center"/>
    </xf>
    <xf numFmtId="0" fontId="12" fillId="4" borderId="3" xfId="0" applyFont="1" applyFill="1" applyBorder="1" applyAlignment="1">
      <alignment horizontal="center" vertical="center"/>
    </xf>
    <xf numFmtId="0" fontId="12" fillId="4" borderId="4" xfId="0" applyFont="1" applyFill="1" applyBorder="1">
      <alignment vertical="center"/>
    </xf>
    <xf numFmtId="0" fontId="12" fillId="4" borderId="4" xfId="0" applyFont="1" applyFill="1" applyBorder="1" applyAlignment="1">
      <alignment horizontal="center" vertical="center"/>
    </xf>
    <xf numFmtId="0" fontId="1" fillId="2" borderId="0" xfId="0" applyFont="1" applyFill="1">
      <alignment vertical="center"/>
    </xf>
    <xf numFmtId="0" fontId="8" fillId="0" borderId="1" xfId="0" applyFont="1" applyBorder="1" applyAlignment="1">
      <alignment horizontal="center" vertical="center" shrinkToFit="1"/>
    </xf>
    <xf numFmtId="0" fontId="0" fillId="2" borderId="3" xfId="0" applyFill="1" applyBorder="1">
      <alignment vertical="center"/>
    </xf>
    <xf numFmtId="0" fontId="0" fillId="2" borderId="4" xfId="0" applyFill="1" applyBorder="1">
      <alignment vertical="center"/>
    </xf>
    <xf numFmtId="0" fontId="1" fillId="2"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Alignment="1">
      <alignment horizontal="left" vertical="center"/>
    </xf>
    <xf numFmtId="0" fontId="12" fillId="0" borderId="0" xfId="0" applyFont="1" applyAlignment="1">
      <alignment horizontal="center" vertical="center"/>
    </xf>
    <xf numFmtId="176" fontId="18" fillId="0" borderId="0" xfId="0" applyNumberFormat="1" applyFont="1" applyAlignment="1">
      <alignment horizontal="center" vertical="center"/>
    </xf>
    <xf numFmtId="0" fontId="11" fillId="5" borderId="1" xfId="0" applyFont="1" applyFill="1" applyBorder="1" applyAlignment="1">
      <alignment horizontal="center" vertical="center" shrinkToFit="1"/>
    </xf>
    <xf numFmtId="5" fontId="7" fillId="5" borderId="1" xfId="0" applyNumberFormat="1" applyFont="1" applyFill="1" applyBorder="1" applyAlignment="1">
      <alignment horizontal="center" vertical="center" shrinkToFit="1"/>
    </xf>
    <xf numFmtId="179" fontId="11" fillId="5" borderId="1" xfId="0" applyNumberFormat="1" applyFont="1" applyFill="1" applyBorder="1" applyAlignment="1">
      <alignment horizontal="right" vertical="center" shrinkToFit="1"/>
    </xf>
    <xf numFmtId="176" fontId="9" fillId="5" borderId="9" xfId="0" applyNumberFormat="1" applyFont="1" applyFill="1" applyBorder="1" applyAlignment="1">
      <alignment horizontal="center" vertical="center"/>
    </xf>
    <xf numFmtId="5" fontId="9" fillId="5" borderId="9" xfId="0" applyNumberFormat="1" applyFont="1" applyFill="1" applyBorder="1" applyAlignment="1">
      <alignment horizontal="right" vertical="center"/>
    </xf>
    <xf numFmtId="180" fontId="1" fillId="2" borderId="3" xfId="0" applyNumberFormat="1" applyFont="1" applyFill="1" applyBorder="1">
      <alignment vertical="center"/>
    </xf>
    <xf numFmtId="0" fontId="4" fillId="0" borderId="1" xfId="0" applyFont="1" applyBorder="1" applyAlignment="1">
      <alignment horizontal="center" vertical="center"/>
    </xf>
    <xf numFmtId="179" fontId="20" fillId="0" borderId="14" xfId="1" applyNumberFormat="1" applyFont="1" applyFill="1" applyBorder="1" applyAlignment="1">
      <alignment horizontal="right" vertical="center" shrinkToFit="1"/>
    </xf>
    <xf numFmtId="5" fontId="21" fillId="0" borderId="1" xfId="0" applyNumberFormat="1" applyFont="1" applyBorder="1" applyAlignment="1">
      <alignment horizontal="center" vertical="center" shrinkToFit="1"/>
    </xf>
    <xf numFmtId="180" fontId="1" fillId="2" borderId="4" xfId="0" applyNumberFormat="1" applyFont="1" applyFill="1" applyBorder="1">
      <alignment vertical="center"/>
    </xf>
    <xf numFmtId="180" fontId="1" fillId="2" borderId="5" xfId="0" applyNumberFormat="1" applyFont="1" applyFill="1" applyBorder="1">
      <alignment vertical="center"/>
    </xf>
    <xf numFmtId="0" fontId="1" fillId="2" borderId="0" xfId="0" applyFont="1" applyFill="1" applyAlignment="1">
      <alignment vertical="center" shrinkToFit="1"/>
    </xf>
    <xf numFmtId="0" fontId="23" fillId="0" borderId="0" xfId="0" applyFont="1">
      <alignment vertical="center"/>
    </xf>
    <xf numFmtId="0" fontId="3" fillId="4" borderId="3" xfId="0" applyFont="1" applyFill="1" applyBorder="1">
      <alignment vertical="center"/>
    </xf>
    <xf numFmtId="0" fontId="3" fillId="4" borderId="4" xfId="0" applyFont="1" applyFill="1" applyBorder="1">
      <alignment vertical="center"/>
    </xf>
    <xf numFmtId="0" fontId="23" fillId="3" borderId="1" xfId="0" applyFont="1" applyFill="1" applyBorder="1" applyAlignment="1">
      <alignment horizontal="center" vertical="center" shrinkToFit="1"/>
    </xf>
    <xf numFmtId="0" fontId="8" fillId="0" borderId="1" xfId="0" quotePrefix="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right" vertical="center"/>
    </xf>
    <xf numFmtId="0" fontId="4" fillId="0" borderId="9" xfId="0" applyFont="1" applyBorder="1" applyAlignment="1">
      <alignment horizontal="right"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9" xfId="0" applyFont="1" applyBorder="1" applyAlignment="1">
      <alignment horizontal="center" vertical="center"/>
    </xf>
    <xf numFmtId="0" fontId="1" fillId="2" borderId="17"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0" xfId="0" applyAlignment="1">
      <alignment horizontal="right" vertical="center"/>
    </xf>
    <xf numFmtId="0" fontId="0" fillId="2" borderId="0" xfId="0" applyFill="1" applyAlignment="1">
      <alignment horizontal="left" vertical="center"/>
    </xf>
    <xf numFmtId="0" fontId="12" fillId="4" borderId="16"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13" xfId="0" applyFont="1" applyFill="1" applyBorder="1" applyAlignment="1">
      <alignment horizontal="center" vertical="center"/>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1" fillId="2" borderId="0" xfId="0" applyFont="1" applyFill="1" applyAlignment="1">
      <alignment horizontal="center" vertical="center" shrinkToFit="1"/>
    </xf>
    <xf numFmtId="0" fontId="1" fillId="2" borderId="19" xfId="0" applyFont="1" applyFill="1" applyBorder="1" applyAlignment="1">
      <alignment horizontal="center" vertical="center"/>
    </xf>
    <xf numFmtId="0" fontId="1" fillId="2" borderId="14" xfId="0" applyFont="1"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15" fillId="0" borderId="0" xfId="0" applyFont="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4" xfId="0" applyFont="1" applyFill="1" applyBorder="1" applyAlignment="1">
      <alignment horizontal="center" vertical="center"/>
    </xf>
  </cellXfs>
  <cellStyles count="2">
    <cellStyle name="桁区切り" xfId="1" builtinId="6"/>
    <cellStyle name="標準" xfId="0" builtinId="0"/>
  </cellStyles>
  <dxfs count="6">
    <dxf>
      <font>
        <color rgb="FF9C0006"/>
      </font>
      <fill>
        <patternFill>
          <bgColor rgb="FFFFC7CE"/>
        </patternFill>
      </fill>
    </dxf>
    <dxf>
      <font>
        <b/>
        <i/>
        <color rgb="FF0000FF"/>
      </font>
    </dxf>
    <dxf>
      <font>
        <b/>
        <i val="0"/>
        <u/>
        <color rgb="FFFF0000"/>
      </font>
    </dxf>
    <dxf>
      <font>
        <b/>
        <i val="0"/>
        <u val="none"/>
        <color rgb="FFFF0000"/>
      </font>
    </dxf>
    <dxf>
      <numFmt numFmtId="181" formatCode="\5&quot;行&quot;&quot;目&quot;&quot;を&quot;&quot;引&quot;&quot;用&quo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99"/>
        </patternFill>
      </fill>
      <alignment horizontal="center" vertical="center" textRotation="0" wrapText="0" indent="0" justifyLastLine="0" shrinkToFit="0" readingOrder="0"/>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57F8002-B64B-4A6C-B7A4-CD07D4E6C805}" autoFormatId="20" applyNumberFormats="0" applyBorderFormats="0" applyFontFormats="0" applyPatternFormats="0" applyAlignmentFormats="0" applyWidthHeightFormats="0">
  <queryTableRefresh nextId="2">
    <queryTableFields count="1">
      <queryTableField id="1" name="列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98C860-2A63-41AB-BA03-FFC14873FDCF}" name="テーブル1_1" displayName="テーブル1_1" ref="A1:A3" tableType="queryTable" totalsRowShown="0" dataDxfId="5">
  <autoFilter ref="A1:A3" xr:uid="{4798C860-2A63-41AB-BA03-FFC14873FDCF}"/>
  <tableColumns count="1">
    <tableColumn id="1" xr3:uid="{0CBC65B7-9A30-43D1-949A-E0307AC83DFF}" uniqueName="1" name="列1" queryTableFieldId="1" dataDxfId="4"/>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7A8-E675-4C63-9111-1CAD927F9E2E}">
  <sheetPr>
    <pageSetUpPr fitToPage="1"/>
  </sheetPr>
  <dimension ref="A1:M118"/>
  <sheetViews>
    <sheetView tabSelected="1" view="pageBreakPreview" zoomScaleNormal="100" zoomScaleSheetLayoutView="100" workbookViewId="0">
      <selection activeCell="I18" sqref="I18"/>
    </sheetView>
  </sheetViews>
  <sheetFormatPr defaultColWidth="9" defaultRowHeight="13" x14ac:dyDescent="0.2"/>
  <cols>
    <col min="1" max="1" width="9.08984375" style="3" customWidth="1"/>
    <col min="2" max="2" width="5.08984375" style="3" customWidth="1"/>
    <col min="3" max="3" width="5.08984375" style="3" hidden="1" customWidth="1"/>
    <col min="4" max="4" width="18.6328125" style="3" customWidth="1"/>
    <col min="5" max="5" width="9.6328125" style="3" customWidth="1"/>
    <col min="6" max="7" width="13.08984375" style="3" customWidth="1"/>
    <col min="8" max="8" width="29.08984375" style="3" customWidth="1"/>
    <col min="9" max="9" width="13.90625" style="3" customWidth="1"/>
    <col min="10" max="10" width="29.36328125" style="3" customWidth="1"/>
    <col min="11" max="11" width="9.6328125" style="3" customWidth="1"/>
    <col min="12" max="12" width="50.08984375" style="3" customWidth="1"/>
    <col min="13" max="13" width="11.453125" style="54" customWidth="1"/>
    <col min="14" max="16384" width="9" style="3"/>
  </cols>
  <sheetData>
    <row r="1" spans="1:13" ht="23.25" customHeight="1" x14ac:dyDescent="0.2">
      <c r="A1" s="102" t="s">
        <v>61</v>
      </c>
      <c r="B1" s="102"/>
      <c r="C1" s="102"/>
      <c r="D1" s="102"/>
      <c r="E1" s="102"/>
      <c r="F1" s="102"/>
      <c r="G1" s="102"/>
      <c r="H1" s="102"/>
      <c r="I1" s="102"/>
      <c r="J1" s="102"/>
      <c r="K1" s="6" t="s">
        <v>0</v>
      </c>
    </row>
    <row r="2" spans="1:13" customFormat="1" ht="23.25" customHeight="1" x14ac:dyDescent="0.2">
      <c r="B2" s="1"/>
      <c r="C2" s="4"/>
      <c r="D2" s="1"/>
      <c r="E2" s="19" t="s">
        <v>62</v>
      </c>
      <c r="F2" s="3"/>
      <c r="G2" s="1"/>
      <c r="H2" s="1"/>
      <c r="I2" s="1"/>
      <c r="J2" s="1"/>
      <c r="K2" s="6" t="s">
        <v>43</v>
      </c>
      <c r="L2" s="1"/>
      <c r="M2" s="54"/>
    </row>
    <row r="3" spans="1:13" customFormat="1" ht="23.25" customHeight="1" x14ac:dyDescent="0.2">
      <c r="B3" s="1"/>
      <c r="C3" s="1"/>
      <c r="D3" s="1"/>
      <c r="E3" s="5" t="s">
        <v>54</v>
      </c>
      <c r="F3" s="46"/>
      <c r="G3" s="1"/>
      <c r="H3" s="1"/>
      <c r="I3" s="84"/>
      <c r="J3" s="84"/>
      <c r="K3" s="6" t="s">
        <v>52</v>
      </c>
      <c r="L3" s="1"/>
      <c r="M3" s="54"/>
    </row>
    <row r="4" spans="1:13" ht="15" customHeight="1" x14ac:dyDescent="0.2">
      <c r="B4" s="2"/>
      <c r="C4" s="2"/>
      <c r="D4" s="2"/>
      <c r="E4" s="2"/>
      <c r="F4" s="2"/>
      <c r="G4" s="2"/>
      <c r="H4" s="2"/>
      <c r="I4" s="2"/>
      <c r="J4" s="2"/>
      <c r="K4" s="20"/>
    </row>
    <row r="5" spans="1:13" ht="17.25" customHeight="1" x14ac:dyDescent="0.2">
      <c r="B5" s="2"/>
      <c r="C5" s="2"/>
      <c r="D5" s="2"/>
      <c r="E5" s="2"/>
      <c r="F5" s="2"/>
      <c r="G5" s="62" t="s">
        <v>1</v>
      </c>
      <c r="H5" s="99"/>
      <c r="I5" s="100"/>
      <c r="J5" s="101"/>
    </row>
    <row r="6" spans="1:13" ht="17.25" customHeight="1" x14ac:dyDescent="0.2">
      <c r="B6" s="2"/>
      <c r="C6" s="2"/>
      <c r="D6" s="2"/>
      <c r="E6" s="2"/>
      <c r="F6" s="2"/>
      <c r="G6" s="62" t="s">
        <v>2</v>
      </c>
      <c r="H6" s="99"/>
      <c r="I6" s="100"/>
      <c r="J6" s="101"/>
    </row>
    <row r="7" spans="1:13" ht="19.5" customHeight="1" x14ac:dyDescent="0.2">
      <c r="B7" s="2"/>
      <c r="C7" s="2"/>
      <c r="D7" s="2"/>
      <c r="E7" s="2"/>
      <c r="F7" s="2"/>
      <c r="G7" s="2"/>
      <c r="H7" s="2"/>
      <c r="I7" s="2"/>
      <c r="J7" s="2"/>
      <c r="K7" s="2"/>
      <c r="L7" s="2"/>
    </row>
    <row r="8" spans="1:13" ht="19.5" customHeight="1" x14ac:dyDescent="0.2">
      <c r="B8" s="9" t="s">
        <v>3</v>
      </c>
      <c r="C8" s="9"/>
      <c r="D8" s="67"/>
      <c r="E8" s="96"/>
      <c r="F8" s="96"/>
      <c r="G8" s="96"/>
      <c r="H8" s="96"/>
      <c r="I8" s="85" t="s">
        <v>4</v>
      </c>
      <c r="J8" s="85"/>
    </row>
    <row r="9" spans="1:13" ht="19.5" customHeight="1" x14ac:dyDescent="0.2">
      <c r="B9" s="7"/>
      <c r="C9" s="7"/>
      <c r="D9" s="9"/>
      <c r="E9" s="9"/>
      <c r="F9" s="9"/>
      <c r="G9" s="9"/>
      <c r="H9" s="9"/>
      <c r="I9" s="6"/>
      <c r="J9" s="6"/>
      <c r="K9" s="2"/>
      <c r="L9" s="2"/>
    </row>
    <row r="10" spans="1:13" ht="19.5" customHeight="1" x14ac:dyDescent="0.2">
      <c r="B10" s="7"/>
      <c r="C10" s="7"/>
      <c r="D10" s="10" t="s">
        <v>5</v>
      </c>
      <c r="E10" s="9"/>
      <c r="F10" s="9"/>
      <c r="G10" s="9"/>
      <c r="H10" s="9"/>
      <c r="I10" s="10" t="s">
        <v>40</v>
      </c>
      <c r="J10" s="6"/>
      <c r="K10" s="2"/>
      <c r="L10" s="2"/>
    </row>
    <row r="11" spans="1:13" ht="19.5" customHeight="1" x14ac:dyDescent="0.2">
      <c r="B11" s="7"/>
      <c r="C11" s="7"/>
      <c r="D11" s="26" t="s">
        <v>6</v>
      </c>
      <c r="E11" s="26" t="s">
        <v>39</v>
      </c>
      <c r="F11" s="26" t="s">
        <v>48</v>
      </c>
      <c r="G11" s="26" t="s">
        <v>49</v>
      </c>
      <c r="H11" s="9"/>
      <c r="I11" s="26" t="s">
        <v>6</v>
      </c>
      <c r="J11" s="34" t="s">
        <v>17</v>
      </c>
      <c r="K11" s="34" t="s">
        <v>30</v>
      </c>
      <c r="L11" s="2"/>
    </row>
    <row r="12" spans="1:13" ht="19.5" customHeight="1" x14ac:dyDescent="0.2">
      <c r="B12" s="7"/>
      <c r="C12" s="7"/>
      <c r="D12" s="26" t="s">
        <v>18</v>
      </c>
      <c r="E12" s="26">
        <f>COUNTIF(D39:D118,"男子C級")/2</f>
        <v>0</v>
      </c>
      <c r="F12" s="28">
        <v>3500</v>
      </c>
      <c r="G12" s="29">
        <f>(E12*F12)</f>
        <v>0</v>
      </c>
      <c r="H12" s="22"/>
      <c r="I12" s="35" t="s">
        <v>7</v>
      </c>
      <c r="J12" s="59">
        <f>COUNTIF(I39:I118,"中学生")+COUNTIF(I39:I118,"小学生")</f>
        <v>0</v>
      </c>
      <c r="K12" s="60">
        <f>J12*500</f>
        <v>0</v>
      </c>
      <c r="L12" s="1"/>
    </row>
    <row r="13" spans="1:13" ht="19.5" customHeight="1" x14ac:dyDescent="0.2">
      <c r="B13" s="7"/>
      <c r="C13" s="7"/>
      <c r="D13" s="26" t="s">
        <v>19</v>
      </c>
      <c r="E13" s="26">
        <f>COUNTIF(D39:D118,"男子B級")/2</f>
        <v>0</v>
      </c>
      <c r="F13" s="28">
        <v>3500</v>
      </c>
      <c r="G13" s="30">
        <f t="shared" ref="G13:G24" si="0">(E13*F13)</f>
        <v>0</v>
      </c>
      <c r="H13" s="24"/>
      <c r="I13" s="21"/>
      <c r="J13" s="22"/>
      <c r="K13" s="23"/>
      <c r="L13" s="1"/>
    </row>
    <row r="14" spans="1:13" ht="19.5" customHeight="1" x14ac:dyDescent="0.2">
      <c r="B14" s="7"/>
      <c r="C14" s="7"/>
      <c r="D14" s="26" t="s">
        <v>20</v>
      </c>
      <c r="E14" s="26">
        <f>COUNTIF(D39:D118,"男子A級")/2</f>
        <v>0</v>
      </c>
      <c r="F14" s="28">
        <v>3500</v>
      </c>
      <c r="G14" s="30">
        <f t="shared" si="0"/>
        <v>0</v>
      </c>
      <c r="H14" s="24"/>
      <c r="I14" s="21"/>
      <c r="J14" s="22"/>
      <c r="K14" s="1"/>
      <c r="L14" s="2"/>
    </row>
    <row r="15" spans="1:13" ht="19.5" customHeight="1" x14ac:dyDescent="0.2">
      <c r="B15" s="7"/>
      <c r="C15" s="7"/>
      <c r="D15" s="26" t="s">
        <v>21</v>
      </c>
      <c r="E15" s="26">
        <f>COUNTIF(D39:D118,"40歳男子")/2</f>
        <v>0</v>
      </c>
      <c r="F15" s="28">
        <v>3500</v>
      </c>
      <c r="G15" s="30">
        <f t="shared" si="0"/>
        <v>0</v>
      </c>
      <c r="H15" s="24"/>
      <c r="I15" s="21"/>
      <c r="J15" s="22"/>
      <c r="K15" s="1"/>
      <c r="L15" s="2"/>
    </row>
    <row r="16" spans="1:13" ht="19.5" customHeight="1" x14ac:dyDescent="0.2">
      <c r="B16" s="7"/>
      <c r="C16" s="7"/>
      <c r="D16" s="26" t="s">
        <v>22</v>
      </c>
      <c r="E16" s="26">
        <f>COUNTIF(D39:D118,"55歳男子")/2</f>
        <v>0</v>
      </c>
      <c r="F16" s="28">
        <v>3500</v>
      </c>
      <c r="G16" s="30">
        <f t="shared" si="0"/>
        <v>0</v>
      </c>
      <c r="H16" s="24"/>
      <c r="I16" s="21"/>
      <c r="J16" s="22"/>
      <c r="K16" s="1"/>
      <c r="L16" s="2"/>
    </row>
    <row r="17" spans="2:12" ht="19.5" customHeight="1" x14ac:dyDescent="0.2">
      <c r="B17" s="7"/>
      <c r="C17" s="7"/>
      <c r="D17" s="26" t="s">
        <v>23</v>
      </c>
      <c r="E17" s="26">
        <f>COUNTIF(D39:D118,"65歳男子")/2</f>
        <v>0</v>
      </c>
      <c r="F17" s="28">
        <v>3500</v>
      </c>
      <c r="G17" s="30">
        <f t="shared" si="0"/>
        <v>0</v>
      </c>
      <c r="H17" s="24"/>
      <c r="I17" s="21"/>
      <c r="J17" s="22"/>
      <c r="K17" s="1"/>
      <c r="L17" s="2"/>
    </row>
    <row r="18" spans="2:12" ht="19.5" customHeight="1" x14ac:dyDescent="0.2">
      <c r="B18" s="7"/>
      <c r="C18" s="7"/>
      <c r="D18" s="26" t="s">
        <v>24</v>
      </c>
      <c r="E18" s="26">
        <f>COUNTIF(D39:D118,"女子C級")/2</f>
        <v>0</v>
      </c>
      <c r="F18" s="28">
        <v>3500</v>
      </c>
      <c r="G18" s="30">
        <f t="shared" si="0"/>
        <v>0</v>
      </c>
      <c r="H18" s="24"/>
      <c r="I18" s="21"/>
      <c r="J18" s="22"/>
      <c r="K18" s="1"/>
      <c r="L18" s="2"/>
    </row>
    <row r="19" spans="2:12" ht="19.5" customHeight="1" x14ac:dyDescent="0.2">
      <c r="B19" s="7"/>
      <c r="C19" s="7"/>
      <c r="D19" s="26" t="s">
        <v>25</v>
      </c>
      <c r="E19" s="26">
        <f>COUNTIF(D39:D118,"女子B級")/2</f>
        <v>0</v>
      </c>
      <c r="F19" s="28">
        <v>3500</v>
      </c>
      <c r="G19" s="30">
        <f t="shared" si="0"/>
        <v>0</v>
      </c>
      <c r="H19" s="24"/>
      <c r="I19" s="21"/>
      <c r="J19" s="22"/>
      <c r="K19" s="1"/>
      <c r="L19" s="2"/>
    </row>
    <row r="20" spans="2:12" ht="19.5" customHeight="1" x14ac:dyDescent="0.2">
      <c r="B20" s="7"/>
      <c r="C20" s="7"/>
      <c r="D20" s="26" t="s">
        <v>26</v>
      </c>
      <c r="E20" s="26">
        <f>COUNTIF(D39:D118,"女子A級")/2</f>
        <v>0</v>
      </c>
      <c r="F20" s="28">
        <v>3500</v>
      </c>
      <c r="G20" s="30">
        <f t="shared" si="0"/>
        <v>0</v>
      </c>
      <c r="H20" s="25"/>
      <c r="I20" s="21"/>
      <c r="J20" s="22"/>
      <c r="K20" s="1"/>
      <c r="L20" s="1"/>
    </row>
    <row r="21" spans="2:12" ht="19.5" customHeight="1" x14ac:dyDescent="0.2">
      <c r="B21" s="7"/>
      <c r="C21" s="7"/>
      <c r="D21" s="26" t="s">
        <v>27</v>
      </c>
      <c r="E21" s="26">
        <f>COUNTIF(D39:D118,"女子40歳")/2</f>
        <v>0</v>
      </c>
      <c r="F21" s="28">
        <v>3500</v>
      </c>
      <c r="G21" s="30">
        <f t="shared" si="0"/>
        <v>0</v>
      </c>
      <c r="H21" s="9"/>
      <c r="J21" s="8"/>
      <c r="K21" s="2"/>
      <c r="L21" s="2"/>
    </row>
    <row r="22" spans="2:12" ht="19.5" customHeight="1" x14ac:dyDescent="0.2">
      <c r="B22" s="7"/>
      <c r="C22" s="7"/>
      <c r="D22" s="26" t="s">
        <v>36</v>
      </c>
      <c r="E22" s="26">
        <f>COUNTIF(D39:D118,"女子50歳")/2</f>
        <v>0</v>
      </c>
      <c r="F22" s="28">
        <v>3500</v>
      </c>
      <c r="G22" s="30">
        <f t="shared" si="0"/>
        <v>0</v>
      </c>
      <c r="H22" s="9"/>
      <c r="I22" s="6"/>
      <c r="K22" s="2"/>
      <c r="L22" s="2"/>
    </row>
    <row r="23" spans="2:12" ht="19.5" customHeight="1" x14ac:dyDescent="0.2">
      <c r="B23" s="7"/>
      <c r="C23" s="7"/>
      <c r="D23" s="26" t="s">
        <v>28</v>
      </c>
      <c r="E23" s="26">
        <f>COUNTIF(D39:D118,"ジュニア(小学生)")/2</f>
        <v>0</v>
      </c>
      <c r="F23" s="28">
        <v>3500</v>
      </c>
      <c r="G23" s="63">
        <f t="shared" si="0"/>
        <v>0</v>
      </c>
      <c r="H23" s="53" t="s">
        <v>47</v>
      </c>
      <c r="I23" s="6"/>
      <c r="K23" s="2"/>
      <c r="L23" s="2"/>
    </row>
    <row r="24" spans="2:12" ht="19.5" customHeight="1" x14ac:dyDescent="0.2">
      <c r="B24" s="7"/>
      <c r="C24" s="7"/>
      <c r="D24" s="26" t="s">
        <v>45</v>
      </c>
      <c r="E24" s="27"/>
      <c r="F24" s="28">
        <v>7000</v>
      </c>
      <c r="G24" s="30">
        <f t="shared" si="0"/>
        <v>0</v>
      </c>
      <c r="H24" s="53"/>
      <c r="I24" s="6"/>
      <c r="K24" s="2"/>
      <c r="L24" s="2"/>
    </row>
    <row r="25" spans="2:12" ht="19.5" customHeight="1" x14ac:dyDescent="0.2">
      <c r="B25" s="7"/>
      <c r="C25" s="7"/>
      <c r="D25" s="26" t="s">
        <v>46</v>
      </c>
      <c r="E25" s="27"/>
      <c r="F25" s="64">
        <v>5000</v>
      </c>
      <c r="G25" s="31">
        <f>E25*F25</f>
        <v>0</v>
      </c>
      <c r="H25" s="9"/>
      <c r="I25" s="6"/>
      <c r="K25" s="2"/>
      <c r="L25" s="2"/>
    </row>
    <row r="26" spans="2:12" ht="37.5" customHeight="1" x14ac:dyDescent="0.2">
      <c r="B26" s="7"/>
      <c r="C26" s="7"/>
      <c r="D26" s="32" t="s">
        <v>29</v>
      </c>
      <c r="E26" s="56">
        <f>SUM(E12:E23)</f>
        <v>0</v>
      </c>
      <c r="F26" s="57"/>
      <c r="G26" s="58">
        <f>SUM(G12:G25)-K12</f>
        <v>0</v>
      </c>
      <c r="H26" s="92" t="s">
        <v>53</v>
      </c>
      <c r="I26" s="93"/>
      <c r="J26" s="93"/>
      <c r="K26" s="93"/>
      <c r="L26" s="93"/>
    </row>
    <row r="27" spans="2:12" ht="19.5" customHeight="1" x14ac:dyDescent="0.2">
      <c r="B27" s="7"/>
      <c r="C27" s="7"/>
      <c r="D27" s="71" t="s">
        <v>60</v>
      </c>
      <c r="E27" s="90"/>
      <c r="F27" s="91"/>
      <c r="G27" s="27"/>
      <c r="H27" s="9"/>
      <c r="I27" s="6"/>
      <c r="K27" s="2"/>
      <c r="L27" s="2"/>
    </row>
    <row r="28" spans="2:12" ht="19.5" customHeight="1" x14ac:dyDescent="0.2">
      <c r="B28" s="7"/>
      <c r="C28" s="7"/>
      <c r="D28" s="33"/>
      <c r="E28" s="33"/>
      <c r="F28" s="33"/>
      <c r="G28" s="33"/>
      <c r="H28" s="20" t="s">
        <v>31</v>
      </c>
      <c r="I28" s="6"/>
      <c r="K28" s="2"/>
      <c r="L28" s="2"/>
    </row>
    <row r="29" spans="2:12" ht="19.5" customHeight="1" x14ac:dyDescent="0.2">
      <c r="B29" s="7"/>
      <c r="C29" s="7"/>
      <c r="D29" s="33"/>
      <c r="E29" s="33"/>
      <c r="F29" s="33"/>
      <c r="G29" s="33"/>
      <c r="H29" s="20" t="s">
        <v>44</v>
      </c>
      <c r="I29" s="6"/>
      <c r="K29" s="2"/>
      <c r="L29" s="2"/>
    </row>
    <row r="30" spans="2:12" ht="19.5" customHeight="1" x14ac:dyDescent="0.2">
      <c r="B30" s="7"/>
      <c r="C30" s="7"/>
      <c r="D30" s="33"/>
      <c r="E30" s="33"/>
      <c r="F30" s="33"/>
      <c r="G30" s="33"/>
      <c r="H30" s="20" t="s">
        <v>32</v>
      </c>
      <c r="I30" s="6"/>
      <c r="K30" s="2"/>
      <c r="L30" s="2"/>
    </row>
    <row r="31" spans="2:12" ht="19.5" customHeight="1" x14ac:dyDescent="0.2">
      <c r="B31" s="7"/>
      <c r="C31" s="7"/>
      <c r="D31" s="33"/>
      <c r="E31" s="33"/>
      <c r="F31" s="33"/>
      <c r="G31" s="33"/>
      <c r="H31" s="20" t="s">
        <v>33</v>
      </c>
      <c r="I31" s="6"/>
      <c r="K31" s="2"/>
      <c r="L31" s="2"/>
    </row>
    <row r="32" spans="2:12" ht="19.5" customHeight="1" x14ac:dyDescent="0.2">
      <c r="B32" s="7"/>
      <c r="C32" s="7"/>
      <c r="D32" s="33"/>
      <c r="E32" s="33"/>
      <c r="F32" s="33"/>
      <c r="G32" s="33"/>
      <c r="H32" s="20" t="s">
        <v>34</v>
      </c>
      <c r="I32" s="6"/>
      <c r="K32" s="2"/>
      <c r="L32" s="2"/>
    </row>
    <row r="33" spans="1:13" ht="19.5" customHeight="1" x14ac:dyDescent="0.2">
      <c r="B33" s="7"/>
      <c r="C33" s="7"/>
      <c r="D33" s="33"/>
      <c r="E33" s="33"/>
      <c r="F33" s="33"/>
      <c r="G33" s="33"/>
      <c r="H33" s="20" t="s">
        <v>50</v>
      </c>
      <c r="I33" s="6"/>
      <c r="K33" s="2"/>
      <c r="L33" s="2"/>
    </row>
    <row r="34" spans="1:13" ht="19.5" customHeight="1" x14ac:dyDescent="0.2">
      <c r="B34" s="7"/>
      <c r="C34" s="7"/>
      <c r="D34" s="33"/>
      <c r="E34" s="33"/>
      <c r="F34" s="33"/>
      <c r="G34" s="33"/>
      <c r="H34" s="68" t="s">
        <v>55</v>
      </c>
      <c r="I34" s="6"/>
      <c r="K34" s="2"/>
      <c r="L34" s="2"/>
    </row>
    <row r="35" spans="1:13" ht="19.5" customHeight="1" x14ac:dyDescent="0.2">
      <c r="B35" s="7"/>
      <c r="C35" s="7"/>
      <c r="D35" s="9"/>
      <c r="E35" s="9"/>
      <c r="F35" s="9"/>
      <c r="G35" s="9"/>
      <c r="I35" s="6"/>
      <c r="K35" s="2"/>
      <c r="L35" s="2"/>
    </row>
    <row r="36" spans="1:13" s="40" customFormat="1" ht="16.5" customHeight="1" x14ac:dyDescent="0.2">
      <c r="A36" s="36"/>
      <c r="B36" s="37" t="s">
        <v>8</v>
      </c>
      <c r="C36" s="38" t="s">
        <v>9</v>
      </c>
      <c r="D36" s="18" t="s">
        <v>6</v>
      </c>
      <c r="E36" s="18" t="s">
        <v>10</v>
      </c>
      <c r="F36" s="18" t="s">
        <v>11</v>
      </c>
      <c r="G36" s="72" t="s">
        <v>63</v>
      </c>
      <c r="H36" s="18" t="s">
        <v>41</v>
      </c>
      <c r="I36" s="47" t="s">
        <v>67</v>
      </c>
      <c r="J36" s="39" t="s">
        <v>66</v>
      </c>
      <c r="K36" s="94" t="s">
        <v>51</v>
      </c>
      <c r="L36" s="95"/>
      <c r="M36" s="54" t="s">
        <v>42</v>
      </c>
    </row>
    <row r="37" spans="1:13" ht="16.5" customHeight="1" x14ac:dyDescent="0.2">
      <c r="A37" s="103" t="s">
        <v>12</v>
      </c>
      <c r="B37" s="104"/>
      <c r="C37" s="11"/>
      <c r="D37" s="43" t="s">
        <v>38</v>
      </c>
      <c r="E37" s="42" t="s">
        <v>64</v>
      </c>
      <c r="F37" s="69" t="s">
        <v>56</v>
      </c>
      <c r="G37" s="69" t="s">
        <v>57</v>
      </c>
      <c r="H37" s="43" t="s">
        <v>13</v>
      </c>
      <c r="I37" s="43" t="s">
        <v>38</v>
      </c>
      <c r="J37" s="43">
        <v>1971</v>
      </c>
      <c r="K37" s="86" t="s">
        <v>35</v>
      </c>
      <c r="L37" s="87"/>
    </row>
    <row r="38" spans="1:13" ht="16.5" customHeight="1" x14ac:dyDescent="0.2">
      <c r="A38" s="105"/>
      <c r="B38" s="106"/>
      <c r="C38" s="12"/>
      <c r="D38" s="45" t="s">
        <v>38</v>
      </c>
      <c r="E38" s="70" t="s">
        <v>58</v>
      </c>
      <c r="F38" s="44" t="s">
        <v>65</v>
      </c>
      <c r="G38" s="44" t="s">
        <v>59</v>
      </c>
      <c r="H38" s="45" t="s">
        <v>37</v>
      </c>
      <c r="I38" s="45" t="s">
        <v>38</v>
      </c>
      <c r="J38" s="45"/>
      <c r="K38" s="88"/>
      <c r="L38" s="89"/>
      <c r="M38" s="55">
        <f>2025-J38</f>
        <v>2025</v>
      </c>
    </row>
    <row r="39" spans="1:13" ht="16.5" customHeight="1" x14ac:dyDescent="0.2">
      <c r="A39" s="73"/>
      <c r="B39" s="75">
        <v>1</v>
      </c>
      <c r="C39" s="11"/>
      <c r="D39" s="13"/>
      <c r="E39" s="48"/>
      <c r="F39" s="48"/>
      <c r="G39" s="48"/>
      <c r="H39" s="61">
        <f>$H$5</f>
        <v>0</v>
      </c>
      <c r="I39" s="41"/>
      <c r="J39" s="41"/>
      <c r="K39" s="77"/>
      <c r="L39" s="78"/>
      <c r="M39" s="55">
        <f t="shared" ref="M39:M88" si="1">2025-J39</f>
        <v>2025</v>
      </c>
    </row>
    <row r="40" spans="1:13" ht="16.5" customHeight="1" x14ac:dyDescent="0.2">
      <c r="A40" s="74"/>
      <c r="B40" s="76"/>
      <c r="C40" s="12"/>
      <c r="D40" s="15">
        <f>D39</f>
        <v>0</v>
      </c>
      <c r="E40" s="49"/>
      <c r="F40" s="49"/>
      <c r="G40" s="49"/>
      <c r="H40" s="65">
        <f t="shared" ref="H40:H103" si="2">$H$5</f>
        <v>0</v>
      </c>
      <c r="I40" s="50"/>
      <c r="J40" s="50"/>
      <c r="K40" s="79"/>
      <c r="L40" s="80"/>
      <c r="M40" s="55">
        <f t="shared" si="1"/>
        <v>2025</v>
      </c>
    </row>
    <row r="41" spans="1:13" ht="16.5" customHeight="1" x14ac:dyDescent="0.2">
      <c r="A41" s="73"/>
      <c r="B41" s="75">
        <v>2</v>
      </c>
      <c r="C41" s="11"/>
      <c r="D41" s="13"/>
      <c r="E41" s="48"/>
      <c r="F41" s="48"/>
      <c r="G41" s="48"/>
      <c r="H41" s="66">
        <f t="shared" si="2"/>
        <v>0</v>
      </c>
      <c r="I41" s="41"/>
      <c r="J41" s="51"/>
      <c r="K41" s="77"/>
      <c r="L41" s="78"/>
      <c r="M41" s="55">
        <f t="shared" si="1"/>
        <v>2025</v>
      </c>
    </row>
    <row r="42" spans="1:13" ht="16.5" customHeight="1" x14ac:dyDescent="0.2">
      <c r="A42" s="74"/>
      <c r="B42" s="76"/>
      <c r="C42" s="12"/>
      <c r="D42" s="15">
        <f t="shared" ref="D42" si="3">D41</f>
        <v>0</v>
      </c>
      <c r="E42" s="49"/>
      <c r="F42" s="49"/>
      <c r="G42" s="49"/>
      <c r="H42" s="65">
        <f t="shared" si="2"/>
        <v>0</v>
      </c>
      <c r="I42" s="50"/>
      <c r="J42" s="52"/>
      <c r="K42" s="79"/>
      <c r="L42" s="80"/>
      <c r="M42" s="55">
        <f t="shared" si="1"/>
        <v>2025</v>
      </c>
    </row>
    <row r="43" spans="1:13" ht="16.5" customHeight="1" x14ac:dyDescent="0.2">
      <c r="A43" s="73"/>
      <c r="B43" s="75">
        <v>3</v>
      </c>
      <c r="C43" s="11"/>
      <c r="D43" s="13"/>
      <c r="E43" s="48"/>
      <c r="F43" s="48"/>
      <c r="G43" s="48"/>
      <c r="H43" s="66">
        <f t="shared" si="2"/>
        <v>0</v>
      </c>
      <c r="I43" s="41"/>
      <c r="J43" s="51"/>
      <c r="K43" s="77"/>
      <c r="L43" s="78"/>
      <c r="M43" s="55">
        <f t="shared" si="1"/>
        <v>2025</v>
      </c>
    </row>
    <row r="44" spans="1:13" ht="16.5" customHeight="1" x14ac:dyDescent="0.2">
      <c r="A44" s="74"/>
      <c r="B44" s="76"/>
      <c r="C44" s="12"/>
      <c r="D44" s="15">
        <f t="shared" ref="D44" si="4">D43</f>
        <v>0</v>
      </c>
      <c r="E44" s="49"/>
      <c r="F44" s="49"/>
      <c r="G44" s="49"/>
      <c r="H44" s="65">
        <f t="shared" si="2"/>
        <v>0</v>
      </c>
      <c r="I44" s="50"/>
      <c r="J44" s="52"/>
      <c r="K44" s="79"/>
      <c r="L44" s="80"/>
      <c r="M44" s="55">
        <f t="shared" si="1"/>
        <v>2025</v>
      </c>
    </row>
    <row r="45" spans="1:13" ht="16.5" customHeight="1" x14ac:dyDescent="0.2">
      <c r="A45" s="73"/>
      <c r="B45" s="75">
        <v>4</v>
      </c>
      <c r="C45" s="11"/>
      <c r="D45" s="13"/>
      <c r="E45" s="48"/>
      <c r="F45" s="48"/>
      <c r="G45" s="48"/>
      <c r="H45" s="66">
        <f t="shared" si="2"/>
        <v>0</v>
      </c>
      <c r="I45" s="41"/>
      <c r="J45" s="51"/>
      <c r="K45" s="77"/>
      <c r="L45" s="78"/>
      <c r="M45" s="55">
        <f t="shared" si="1"/>
        <v>2025</v>
      </c>
    </row>
    <row r="46" spans="1:13" ht="16.5" customHeight="1" x14ac:dyDescent="0.2">
      <c r="A46" s="74"/>
      <c r="B46" s="76"/>
      <c r="C46" s="12"/>
      <c r="D46" s="15">
        <f t="shared" ref="D46" si="5">D45</f>
        <v>0</v>
      </c>
      <c r="E46" s="49"/>
      <c r="F46" s="49"/>
      <c r="G46" s="49"/>
      <c r="H46" s="65">
        <f t="shared" si="2"/>
        <v>0</v>
      </c>
      <c r="I46" s="50"/>
      <c r="J46" s="52"/>
      <c r="K46" s="79"/>
      <c r="L46" s="80"/>
      <c r="M46" s="55">
        <f t="shared" si="1"/>
        <v>2025</v>
      </c>
    </row>
    <row r="47" spans="1:13" ht="16.5" customHeight="1" x14ac:dyDescent="0.2">
      <c r="A47" s="73"/>
      <c r="B47" s="75">
        <v>5</v>
      </c>
      <c r="C47" s="11"/>
      <c r="D47" s="13"/>
      <c r="E47" s="48"/>
      <c r="F47" s="48"/>
      <c r="G47" s="48"/>
      <c r="H47" s="66">
        <f t="shared" si="2"/>
        <v>0</v>
      </c>
      <c r="I47" s="41"/>
      <c r="J47" s="41"/>
      <c r="K47" s="77"/>
      <c r="L47" s="78"/>
      <c r="M47" s="55">
        <f t="shared" si="1"/>
        <v>2025</v>
      </c>
    </row>
    <row r="48" spans="1:13" ht="16.5" customHeight="1" x14ac:dyDescent="0.2">
      <c r="A48" s="74"/>
      <c r="B48" s="76"/>
      <c r="C48" s="12"/>
      <c r="D48" s="15">
        <f t="shared" ref="D48" si="6">D47</f>
        <v>0</v>
      </c>
      <c r="E48" s="49"/>
      <c r="F48" s="49"/>
      <c r="G48" s="49"/>
      <c r="H48" s="65">
        <f t="shared" si="2"/>
        <v>0</v>
      </c>
      <c r="I48" s="50"/>
      <c r="J48" s="50"/>
      <c r="K48" s="79"/>
      <c r="L48" s="80"/>
      <c r="M48" s="55">
        <f t="shared" si="1"/>
        <v>2025</v>
      </c>
    </row>
    <row r="49" spans="1:13" ht="16.5" customHeight="1" x14ac:dyDescent="0.2">
      <c r="A49" s="73"/>
      <c r="B49" s="75">
        <v>6</v>
      </c>
      <c r="C49" s="11"/>
      <c r="D49" s="13"/>
      <c r="E49" s="48"/>
      <c r="F49" s="48"/>
      <c r="G49" s="48"/>
      <c r="H49" s="66">
        <f t="shared" si="2"/>
        <v>0</v>
      </c>
      <c r="I49" s="41"/>
      <c r="J49" s="41"/>
      <c r="K49" s="77"/>
      <c r="L49" s="78"/>
      <c r="M49" s="55">
        <f t="shared" si="1"/>
        <v>2025</v>
      </c>
    </row>
    <row r="50" spans="1:13" ht="16.5" customHeight="1" x14ac:dyDescent="0.2">
      <c r="A50" s="74"/>
      <c r="B50" s="76"/>
      <c r="C50" s="12"/>
      <c r="D50" s="15">
        <f t="shared" ref="D50" si="7">D49</f>
        <v>0</v>
      </c>
      <c r="E50" s="49"/>
      <c r="F50" s="49"/>
      <c r="G50" s="49"/>
      <c r="H50" s="65">
        <f t="shared" si="2"/>
        <v>0</v>
      </c>
      <c r="I50" s="50"/>
      <c r="J50" s="50"/>
      <c r="K50" s="79"/>
      <c r="L50" s="80"/>
      <c r="M50" s="55">
        <f t="shared" si="1"/>
        <v>2025</v>
      </c>
    </row>
    <row r="51" spans="1:13" ht="16.5" customHeight="1" x14ac:dyDescent="0.2">
      <c r="A51" s="73"/>
      <c r="B51" s="75">
        <v>7</v>
      </c>
      <c r="C51" s="11"/>
      <c r="D51" s="13"/>
      <c r="E51" s="48"/>
      <c r="F51" s="48"/>
      <c r="G51" s="48"/>
      <c r="H51" s="66">
        <f t="shared" si="2"/>
        <v>0</v>
      </c>
      <c r="I51" s="41"/>
      <c r="J51" s="41"/>
      <c r="K51" s="77"/>
      <c r="L51" s="78"/>
      <c r="M51" s="55">
        <f t="shared" si="1"/>
        <v>2025</v>
      </c>
    </row>
    <row r="52" spans="1:13" ht="16.5" customHeight="1" x14ac:dyDescent="0.2">
      <c r="A52" s="74"/>
      <c r="B52" s="76"/>
      <c r="C52" s="12"/>
      <c r="D52" s="15">
        <f t="shared" ref="D52" si="8">D51</f>
        <v>0</v>
      </c>
      <c r="E52" s="49"/>
      <c r="F52" s="49"/>
      <c r="G52" s="49"/>
      <c r="H52" s="65">
        <f t="shared" si="2"/>
        <v>0</v>
      </c>
      <c r="I52" s="50"/>
      <c r="J52" s="50"/>
      <c r="K52" s="79"/>
      <c r="L52" s="80"/>
      <c r="M52" s="55">
        <f t="shared" si="1"/>
        <v>2025</v>
      </c>
    </row>
    <row r="53" spans="1:13" ht="16.5" customHeight="1" x14ac:dyDescent="0.2">
      <c r="A53" s="73"/>
      <c r="B53" s="75">
        <v>8</v>
      </c>
      <c r="C53" s="11"/>
      <c r="D53" s="13"/>
      <c r="E53" s="14"/>
      <c r="F53" s="14"/>
      <c r="G53" s="14"/>
      <c r="H53" s="66">
        <f t="shared" si="2"/>
        <v>0</v>
      </c>
      <c r="I53" s="41"/>
      <c r="J53" s="41"/>
      <c r="K53" s="77"/>
      <c r="L53" s="78"/>
      <c r="M53" s="55">
        <f t="shared" si="1"/>
        <v>2025</v>
      </c>
    </row>
    <row r="54" spans="1:13" ht="16.5" customHeight="1" x14ac:dyDescent="0.2">
      <c r="A54" s="74"/>
      <c r="B54" s="76"/>
      <c r="C54" s="12"/>
      <c r="D54" s="15">
        <f t="shared" ref="D54" si="9">D53</f>
        <v>0</v>
      </c>
      <c r="E54" s="16"/>
      <c r="F54" s="16"/>
      <c r="G54" s="16"/>
      <c r="H54" s="65">
        <f t="shared" si="2"/>
        <v>0</v>
      </c>
      <c r="I54" s="50"/>
      <c r="J54" s="50"/>
      <c r="K54" s="79"/>
      <c r="L54" s="80"/>
      <c r="M54" s="55">
        <f t="shared" si="1"/>
        <v>2025</v>
      </c>
    </row>
    <row r="55" spans="1:13" ht="16.5" customHeight="1" x14ac:dyDescent="0.2">
      <c r="A55" s="73"/>
      <c r="B55" s="75">
        <v>9</v>
      </c>
      <c r="C55" s="11"/>
      <c r="D55" s="13"/>
      <c r="E55" s="14"/>
      <c r="F55" s="14"/>
      <c r="G55" s="14"/>
      <c r="H55" s="66">
        <f t="shared" si="2"/>
        <v>0</v>
      </c>
      <c r="I55" s="41"/>
      <c r="J55" s="41"/>
      <c r="K55" s="77"/>
      <c r="L55" s="78"/>
      <c r="M55" s="55">
        <f t="shared" si="1"/>
        <v>2025</v>
      </c>
    </row>
    <row r="56" spans="1:13" ht="16.5" customHeight="1" x14ac:dyDescent="0.2">
      <c r="A56" s="74"/>
      <c r="B56" s="76"/>
      <c r="C56" s="12"/>
      <c r="D56" s="15">
        <f t="shared" ref="D56" si="10">D55</f>
        <v>0</v>
      </c>
      <c r="E56" s="16"/>
      <c r="F56" s="16"/>
      <c r="G56" s="16"/>
      <c r="H56" s="65">
        <f t="shared" si="2"/>
        <v>0</v>
      </c>
      <c r="I56" s="50"/>
      <c r="J56" s="50"/>
      <c r="K56" s="79"/>
      <c r="L56" s="80"/>
      <c r="M56" s="55">
        <f t="shared" si="1"/>
        <v>2025</v>
      </c>
    </row>
    <row r="57" spans="1:13" ht="16.5" customHeight="1" x14ac:dyDescent="0.2">
      <c r="A57" s="73"/>
      <c r="B57" s="75">
        <v>10</v>
      </c>
      <c r="C57" s="11"/>
      <c r="D57" s="13"/>
      <c r="E57" s="14"/>
      <c r="F57" s="14"/>
      <c r="G57" s="14"/>
      <c r="H57" s="66">
        <f t="shared" si="2"/>
        <v>0</v>
      </c>
      <c r="I57" s="41"/>
      <c r="J57" s="41"/>
      <c r="K57" s="77"/>
      <c r="L57" s="78"/>
      <c r="M57" s="55">
        <f t="shared" si="1"/>
        <v>2025</v>
      </c>
    </row>
    <row r="58" spans="1:13" ht="16.5" customHeight="1" x14ac:dyDescent="0.2">
      <c r="A58" s="74"/>
      <c r="B58" s="76"/>
      <c r="C58" s="12"/>
      <c r="D58" s="15">
        <f t="shared" ref="D58" si="11">D57</f>
        <v>0</v>
      </c>
      <c r="E58" s="16"/>
      <c r="F58" s="16"/>
      <c r="G58" s="16"/>
      <c r="H58" s="65">
        <f t="shared" si="2"/>
        <v>0</v>
      </c>
      <c r="I58" s="50"/>
      <c r="J58" s="50"/>
      <c r="K58" s="79"/>
      <c r="L58" s="80"/>
      <c r="M58" s="55">
        <f t="shared" si="1"/>
        <v>2025</v>
      </c>
    </row>
    <row r="59" spans="1:13" ht="16.5" customHeight="1" x14ac:dyDescent="0.2">
      <c r="A59" s="73"/>
      <c r="B59" s="75">
        <v>11</v>
      </c>
      <c r="C59" s="11"/>
      <c r="D59" s="13"/>
      <c r="E59" s="14"/>
      <c r="F59" s="14"/>
      <c r="G59" s="14"/>
      <c r="H59" s="66">
        <f t="shared" si="2"/>
        <v>0</v>
      </c>
      <c r="I59" s="41"/>
      <c r="J59" s="41"/>
      <c r="K59" s="77"/>
      <c r="L59" s="78"/>
      <c r="M59" s="55">
        <f t="shared" si="1"/>
        <v>2025</v>
      </c>
    </row>
    <row r="60" spans="1:13" ht="16.5" customHeight="1" x14ac:dyDescent="0.2">
      <c r="A60" s="74"/>
      <c r="B60" s="76"/>
      <c r="C60" s="12"/>
      <c r="D60" s="15">
        <f t="shared" ref="D60" si="12">D59</f>
        <v>0</v>
      </c>
      <c r="E60" s="16"/>
      <c r="F60" s="16"/>
      <c r="G60" s="16"/>
      <c r="H60" s="65">
        <f t="shared" si="2"/>
        <v>0</v>
      </c>
      <c r="I60" s="50"/>
      <c r="J60" s="50"/>
      <c r="K60" s="79"/>
      <c r="L60" s="80"/>
      <c r="M60" s="55">
        <f t="shared" si="1"/>
        <v>2025</v>
      </c>
    </row>
    <row r="61" spans="1:13" ht="16.5" customHeight="1" x14ac:dyDescent="0.2">
      <c r="A61" s="73"/>
      <c r="B61" s="75">
        <v>12</v>
      </c>
      <c r="C61" s="11"/>
      <c r="D61" s="13"/>
      <c r="E61" s="14"/>
      <c r="F61" s="14"/>
      <c r="G61" s="14"/>
      <c r="H61" s="66">
        <f t="shared" si="2"/>
        <v>0</v>
      </c>
      <c r="I61" s="41"/>
      <c r="J61" s="41"/>
      <c r="K61" s="77"/>
      <c r="L61" s="78"/>
      <c r="M61" s="55">
        <f t="shared" si="1"/>
        <v>2025</v>
      </c>
    </row>
    <row r="62" spans="1:13" ht="16.5" customHeight="1" x14ac:dyDescent="0.2">
      <c r="A62" s="74"/>
      <c r="B62" s="76"/>
      <c r="C62" s="12"/>
      <c r="D62" s="15">
        <f t="shared" ref="D62" si="13">D61</f>
        <v>0</v>
      </c>
      <c r="E62" s="16"/>
      <c r="F62" s="16"/>
      <c r="G62" s="16"/>
      <c r="H62" s="65">
        <f t="shared" si="2"/>
        <v>0</v>
      </c>
      <c r="I62" s="50"/>
      <c r="J62" s="50"/>
      <c r="K62" s="79"/>
      <c r="L62" s="80"/>
      <c r="M62" s="55">
        <f t="shared" si="1"/>
        <v>2025</v>
      </c>
    </row>
    <row r="63" spans="1:13" ht="16.5" customHeight="1" x14ac:dyDescent="0.2">
      <c r="A63" s="73"/>
      <c r="B63" s="75">
        <v>13</v>
      </c>
      <c r="C63" s="11"/>
      <c r="D63" s="13"/>
      <c r="E63" s="14"/>
      <c r="F63" s="14"/>
      <c r="G63" s="14"/>
      <c r="H63" s="66">
        <f t="shared" si="2"/>
        <v>0</v>
      </c>
      <c r="I63" s="41"/>
      <c r="J63" s="41"/>
      <c r="K63" s="77"/>
      <c r="L63" s="78"/>
      <c r="M63" s="55">
        <f t="shared" si="1"/>
        <v>2025</v>
      </c>
    </row>
    <row r="64" spans="1:13" ht="16.5" customHeight="1" x14ac:dyDescent="0.2">
      <c r="A64" s="74"/>
      <c r="B64" s="76"/>
      <c r="C64" s="12"/>
      <c r="D64" s="15">
        <f t="shared" ref="D64" si="14">D63</f>
        <v>0</v>
      </c>
      <c r="E64" s="16"/>
      <c r="F64" s="16"/>
      <c r="G64" s="16"/>
      <c r="H64" s="65">
        <f t="shared" si="2"/>
        <v>0</v>
      </c>
      <c r="I64" s="50"/>
      <c r="J64" s="50"/>
      <c r="K64" s="79"/>
      <c r="L64" s="80"/>
      <c r="M64" s="55">
        <f t="shared" si="1"/>
        <v>2025</v>
      </c>
    </row>
    <row r="65" spans="1:13" ht="16.5" customHeight="1" x14ac:dyDescent="0.2">
      <c r="A65" s="73"/>
      <c r="B65" s="75">
        <v>14</v>
      </c>
      <c r="C65" s="11"/>
      <c r="D65" s="13"/>
      <c r="E65" s="14"/>
      <c r="F65" s="14"/>
      <c r="G65" s="14"/>
      <c r="H65" s="66">
        <f t="shared" si="2"/>
        <v>0</v>
      </c>
      <c r="I65" s="41"/>
      <c r="J65" s="41"/>
      <c r="K65" s="77"/>
      <c r="L65" s="78"/>
      <c r="M65" s="55">
        <f t="shared" si="1"/>
        <v>2025</v>
      </c>
    </row>
    <row r="66" spans="1:13" ht="16.5" customHeight="1" x14ac:dyDescent="0.2">
      <c r="A66" s="74"/>
      <c r="B66" s="76"/>
      <c r="C66" s="12"/>
      <c r="D66" s="15">
        <f t="shared" ref="D66" si="15">D65</f>
        <v>0</v>
      </c>
      <c r="E66" s="16"/>
      <c r="F66" s="16"/>
      <c r="G66" s="16"/>
      <c r="H66" s="65">
        <f t="shared" si="2"/>
        <v>0</v>
      </c>
      <c r="I66" s="50"/>
      <c r="J66" s="50"/>
      <c r="K66" s="79"/>
      <c r="L66" s="80"/>
      <c r="M66" s="55">
        <f t="shared" si="1"/>
        <v>2025</v>
      </c>
    </row>
    <row r="67" spans="1:13" ht="16.5" customHeight="1" x14ac:dyDescent="0.2">
      <c r="A67" s="73"/>
      <c r="B67" s="75">
        <v>15</v>
      </c>
      <c r="C67" s="11"/>
      <c r="D67" s="13"/>
      <c r="E67" s="14"/>
      <c r="F67" s="14"/>
      <c r="G67" s="14"/>
      <c r="H67" s="66">
        <f t="shared" si="2"/>
        <v>0</v>
      </c>
      <c r="I67" s="41"/>
      <c r="J67" s="41"/>
      <c r="K67" s="77"/>
      <c r="L67" s="78"/>
      <c r="M67" s="55">
        <f t="shared" si="1"/>
        <v>2025</v>
      </c>
    </row>
    <row r="68" spans="1:13" ht="16.5" customHeight="1" x14ac:dyDescent="0.2">
      <c r="A68" s="74"/>
      <c r="B68" s="76"/>
      <c r="C68" s="12"/>
      <c r="D68" s="15">
        <f t="shared" ref="D68" si="16">D67</f>
        <v>0</v>
      </c>
      <c r="E68" s="16"/>
      <c r="F68" s="16"/>
      <c r="G68" s="16"/>
      <c r="H68" s="65">
        <f t="shared" si="2"/>
        <v>0</v>
      </c>
      <c r="I68" s="50"/>
      <c r="J68" s="50"/>
      <c r="K68" s="79"/>
      <c r="L68" s="80"/>
      <c r="M68" s="55">
        <f t="shared" si="1"/>
        <v>2025</v>
      </c>
    </row>
    <row r="69" spans="1:13" ht="16.5" customHeight="1" x14ac:dyDescent="0.2">
      <c r="A69" s="73"/>
      <c r="B69" s="75">
        <v>16</v>
      </c>
      <c r="C69" s="11"/>
      <c r="D69" s="13"/>
      <c r="E69" s="14"/>
      <c r="F69" s="14"/>
      <c r="G69" s="14"/>
      <c r="H69" s="66">
        <f t="shared" si="2"/>
        <v>0</v>
      </c>
      <c r="I69" s="41"/>
      <c r="J69" s="41"/>
      <c r="K69" s="77"/>
      <c r="L69" s="78"/>
      <c r="M69" s="55">
        <f t="shared" si="1"/>
        <v>2025</v>
      </c>
    </row>
    <row r="70" spans="1:13" ht="16.5" customHeight="1" x14ac:dyDescent="0.2">
      <c r="A70" s="74"/>
      <c r="B70" s="76"/>
      <c r="C70" s="12"/>
      <c r="D70" s="15">
        <f t="shared" ref="D70" si="17">D69</f>
        <v>0</v>
      </c>
      <c r="E70" s="16"/>
      <c r="F70" s="16"/>
      <c r="G70" s="16"/>
      <c r="H70" s="65">
        <f t="shared" si="2"/>
        <v>0</v>
      </c>
      <c r="I70" s="50"/>
      <c r="J70" s="50"/>
      <c r="K70" s="79"/>
      <c r="L70" s="80"/>
      <c r="M70" s="55">
        <f t="shared" si="1"/>
        <v>2025</v>
      </c>
    </row>
    <row r="71" spans="1:13" ht="16.5" customHeight="1" x14ac:dyDescent="0.2">
      <c r="A71" s="73"/>
      <c r="B71" s="75">
        <v>17</v>
      </c>
      <c r="C71" s="11"/>
      <c r="D71" s="13"/>
      <c r="E71" s="14"/>
      <c r="F71" s="14"/>
      <c r="G71" s="14"/>
      <c r="H71" s="66">
        <f t="shared" si="2"/>
        <v>0</v>
      </c>
      <c r="I71" s="41"/>
      <c r="J71" s="41"/>
      <c r="K71" s="77"/>
      <c r="L71" s="78"/>
      <c r="M71" s="55">
        <f t="shared" si="1"/>
        <v>2025</v>
      </c>
    </row>
    <row r="72" spans="1:13" ht="16.5" customHeight="1" x14ac:dyDescent="0.2">
      <c r="A72" s="74"/>
      <c r="B72" s="76"/>
      <c r="C72" s="12"/>
      <c r="D72" s="15">
        <f t="shared" ref="D72:D88" si="18">D71</f>
        <v>0</v>
      </c>
      <c r="E72" s="16"/>
      <c r="F72" s="16"/>
      <c r="G72" s="16"/>
      <c r="H72" s="65">
        <f t="shared" si="2"/>
        <v>0</v>
      </c>
      <c r="I72" s="50"/>
      <c r="J72" s="50"/>
      <c r="K72" s="79"/>
      <c r="L72" s="80"/>
      <c r="M72" s="55">
        <f t="shared" si="1"/>
        <v>2025</v>
      </c>
    </row>
    <row r="73" spans="1:13" ht="16.5" customHeight="1" x14ac:dyDescent="0.2">
      <c r="A73" s="73"/>
      <c r="B73" s="75">
        <v>18</v>
      </c>
      <c r="C73" s="11"/>
      <c r="D73" s="13"/>
      <c r="E73" s="14"/>
      <c r="F73" s="14"/>
      <c r="G73" s="14"/>
      <c r="H73" s="66">
        <f t="shared" si="2"/>
        <v>0</v>
      </c>
      <c r="I73" s="41"/>
      <c r="J73" s="41"/>
      <c r="K73" s="77"/>
      <c r="L73" s="78"/>
      <c r="M73" s="55">
        <f t="shared" si="1"/>
        <v>2025</v>
      </c>
    </row>
    <row r="74" spans="1:13" ht="16.5" customHeight="1" x14ac:dyDescent="0.2">
      <c r="A74" s="74"/>
      <c r="B74" s="76"/>
      <c r="C74" s="12"/>
      <c r="D74" s="15">
        <f t="shared" si="18"/>
        <v>0</v>
      </c>
      <c r="E74" s="16"/>
      <c r="F74" s="16"/>
      <c r="G74" s="16"/>
      <c r="H74" s="65">
        <f t="shared" si="2"/>
        <v>0</v>
      </c>
      <c r="I74" s="50"/>
      <c r="J74" s="50"/>
      <c r="K74" s="79"/>
      <c r="L74" s="80"/>
      <c r="M74" s="55">
        <f t="shared" si="1"/>
        <v>2025</v>
      </c>
    </row>
    <row r="75" spans="1:13" ht="16.5" customHeight="1" x14ac:dyDescent="0.2">
      <c r="A75" s="73"/>
      <c r="B75" s="75">
        <v>19</v>
      </c>
      <c r="C75" s="11"/>
      <c r="D75" s="13"/>
      <c r="E75" s="14"/>
      <c r="F75" s="14"/>
      <c r="G75" s="14"/>
      <c r="H75" s="66">
        <f t="shared" si="2"/>
        <v>0</v>
      </c>
      <c r="I75" s="41"/>
      <c r="J75" s="41"/>
      <c r="K75" s="77"/>
      <c r="L75" s="78"/>
      <c r="M75" s="55">
        <f t="shared" si="1"/>
        <v>2025</v>
      </c>
    </row>
    <row r="76" spans="1:13" ht="16.5" customHeight="1" x14ac:dyDescent="0.2">
      <c r="A76" s="74"/>
      <c r="B76" s="76"/>
      <c r="C76" s="12"/>
      <c r="D76" s="15">
        <f t="shared" si="18"/>
        <v>0</v>
      </c>
      <c r="E76" s="16"/>
      <c r="F76" s="16"/>
      <c r="G76" s="16"/>
      <c r="H76" s="65">
        <f t="shared" si="2"/>
        <v>0</v>
      </c>
      <c r="I76" s="50"/>
      <c r="J76" s="50"/>
      <c r="K76" s="79"/>
      <c r="L76" s="80"/>
      <c r="M76" s="55">
        <f t="shared" si="1"/>
        <v>2025</v>
      </c>
    </row>
    <row r="77" spans="1:13" ht="16.5" customHeight="1" x14ac:dyDescent="0.2">
      <c r="A77" s="73"/>
      <c r="B77" s="75">
        <v>20</v>
      </c>
      <c r="C77" s="11"/>
      <c r="D77" s="13"/>
      <c r="E77" s="14"/>
      <c r="F77" s="14"/>
      <c r="G77" s="14"/>
      <c r="H77" s="61">
        <f t="shared" si="2"/>
        <v>0</v>
      </c>
      <c r="I77" s="41"/>
      <c r="J77" s="41"/>
      <c r="K77" s="77"/>
      <c r="L77" s="78"/>
      <c r="M77" s="55">
        <f t="shared" si="1"/>
        <v>2025</v>
      </c>
    </row>
    <row r="78" spans="1:13" ht="16.5" customHeight="1" x14ac:dyDescent="0.2">
      <c r="A78" s="81"/>
      <c r="B78" s="76"/>
      <c r="C78" s="12"/>
      <c r="D78" s="15">
        <f t="shared" si="18"/>
        <v>0</v>
      </c>
      <c r="E78" s="16"/>
      <c r="F78" s="16"/>
      <c r="G78" s="16"/>
      <c r="H78" s="65">
        <f t="shared" si="2"/>
        <v>0</v>
      </c>
      <c r="I78" s="50"/>
      <c r="J78" s="50"/>
      <c r="K78" s="97"/>
      <c r="L78" s="98"/>
      <c r="M78" s="55">
        <f t="shared" si="1"/>
        <v>2025</v>
      </c>
    </row>
    <row r="79" spans="1:13" ht="16.5" customHeight="1" x14ac:dyDescent="0.2">
      <c r="A79" s="73"/>
      <c r="B79" s="75">
        <v>21</v>
      </c>
      <c r="C79" s="11"/>
      <c r="D79" s="13"/>
      <c r="E79" s="14"/>
      <c r="F79" s="14"/>
      <c r="G79" s="14"/>
      <c r="H79" s="61">
        <f t="shared" si="2"/>
        <v>0</v>
      </c>
      <c r="I79" s="41"/>
      <c r="J79" s="41"/>
      <c r="K79" s="77"/>
      <c r="L79" s="78"/>
      <c r="M79" s="55">
        <f t="shared" si="1"/>
        <v>2025</v>
      </c>
    </row>
    <row r="80" spans="1:13" ht="16.5" customHeight="1" x14ac:dyDescent="0.2">
      <c r="A80" s="81"/>
      <c r="B80" s="76"/>
      <c r="C80" s="12"/>
      <c r="D80" s="15">
        <f t="shared" si="18"/>
        <v>0</v>
      </c>
      <c r="E80" s="16"/>
      <c r="F80" s="16"/>
      <c r="G80" s="16"/>
      <c r="H80" s="65">
        <f t="shared" si="2"/>
        <v>0</v>
      </c>
      <c r="I80" s="50"/>
      <c r="J80" s="50"/>
      <c r="K80" s="97"/>
      <c r="L80" s="98"/>
      <c r="M80" s="55">
        <f t="shared" si="1"/>
        <v>2025</v>
      </c>
    </row>
    <row r="81" spans="1:13" ht="16.5" customHeight="1" x14ac:dyDescent="0.2">
      <c r="A81" s="73"/>
      <c r="B81" s="75">
        <v>22</v>
      </c>
      <c r="C81" s="11"/>
      <c r="D81" s="13"/>
      <c r="E81" s="14"/>
      <c r="F81" s="14"/>
      <c r="G81" s="14"/>
      <c r="H81" s="61">
        <f t="shared" si="2"/>
        <v>0</v>
      </c>
      <c r="I81" s="41"/>
      <c r="J81" s="41"/>
      <c r="K81" s="77"/>
      <c r="L81" s="78"/>
      <c r="M81" s="55">
        <f t="shared" si="1"/>
        <v>2025</v>
      </c>
    </row>
    <row r="82" spans="1:13" ht="16.5" customHeight="1" x14ac:dyDescent="0.2">
      <c r="A82" s="81"/>
      <c r="B82" s="76"/>
      <c r="C82" s="12"/>
      <c r="D82" s="15">
        <f t="shared" si="18"/>
        <v>0</v>
      </c>
      <c r="E82" s="16"/>
      <c r="F82" s="16"/>
      <c r="G82" s="16"/>
      <c r="H82" s="65">
        <f t="shared" si="2"/>
        <v>0</v>
      </c>
      <c r="I82" s="50"/>
      <c r="J82" s="50"/>
      <c r="K82" s="97"/>
      <c r="L82" s="98"/>
      <c r="M82" s="55">
        <f t="shared" si="1"/>
        <v>2025</v>
      </c>
    </row>
    <row r="83" spans="1:13" ht="16.5" customHeight="1" x14ac:dyDescent="0.2">
      <c r="A83" s="73"/>
      <c r="B83" s="75">
        <v>23</v>
      </c>
      <c r="C83" s="11"/>
      <c r="D83" s="13"/>
      <c r="E83" s="14"/>
      <c r="F83" s="14"/>
      <c r="G83" s="14"/>
      <c r="H83" s="61">
        <f t="shared" si="2"/>
        <v>0</v>
      </c>
      <c r="I83" s="41"/>
      <c r="J83" s="41"/>
      <c r="K83" s="77"/>
      <c r="L83" s="78"/>
      <c r="M83" s="55">
        <f t="shared" si="1"/>
        <v>2025</v>
      </c>
    </row>
    <row r="84" spans="1:13" ht="16.5" customHeight="1" x14ac:dyDescent="0.2">
      <c r="A84" s="81"/>
      <c r="B84" s="76"/>
      <c r="C84" s="12"/>
      <c r="D84" s="15">
        <f t="shared" si="18"/>
        <v>0</v>
      </c>
      <c r="E84" s="16"/>
      <c r="F84" s="16"/>
      <c r="G84" s="16"/>
      <c r="H84" s="65">
        <f t="shared" si="2"/>
        <v>0</v>
      </c>
      <c r="I84" s="50"/>
      <c r="J84" s="50"/>
      <c r="K84" s="97"/>
      <c r="L84" s="98"/>
      <c r="M84" s="55">
        <f t="shared" si="1"/>
        <v>2025</v>
      </c>
    </row>
    <row r="85" spans="1:13" ht="16.5" customHeight="1" x14ac:dyDescent="0.2">
      <c r="A85" s="73"/>
      <c r="B85" s="75">
        <v>24</v>
      </c>
      <c r="C85" s="11"/>
      <c r="D85" s="13"/>
      <c r="E85" s="14"/>
      <c r="F85" s="14"/>
      <c r="G85" s="14"/>
      <c r="H85" s="61">
        <f t="shared" si="2"/>
        <v>0</v>
      </c>
      <c r="I85" s="41"/>
      <c r="J85" s="41"/>
      <c r="K85" s="77"/>
      <c r="L85" s="78"/>
      <c r="M85" s="55">
        <f t="shared" si="1"/>
        <v>2025</v>
      </c>
    </row>
    <row r="86" spans="1:13" ht="16.5" customHeight="1" x14ac:dyDescent="0.2">
      <c r="A86" s="81"/>
      <c r="B86" s="76"/>
      <c r="C86" s="12"/>
      <c r="D86" s="15">
        <f t="shared" si="18"/>
        <v>0</v>
      </c>
      <c r="E86" s="16"/>
      <c r="F86" s="16"/>
      <c r="G86" s="16"/>
      <c r="H86" s="65">
        <f t="shared" si="2"/>
        <v>0</v>
      </c>
      <c r="I86" s="50"/>
      <c r="J86" s="50"/>
      <c r="K86" s="97"/>
      <c r="L86" s="98"/>
      <c r="M86" s="55">
        <f t="shared" si="1"/>
        <v>2025</v>
      </c>
    </row>
    <row r="87" spans="1:13" ht="16.5" customHeight="1" x14ac:dyDescent="0.2">
      <c r="A87" s="73"/>
      <c r="B87" s="75">
        <v>25</v>
      </c>
      <c r="C87" s="11"/>
      <c r="D87" s="13"/>
      <c r="E87" s="14"/>
      <c r="F87" s="14"/>
      <c r="G87" s="14"/>
      <c r="H87" s="61">
        <f t="shared" si="2"/>
        <v>0</v>
      </c>
      <c r="I87" s="41"/>
      <c r="J87" s="41"/>
      <c r="K87" s="77"/>
      <c r="L87" s="78"/>
      <c r="M87" s="55">
        <f t="shared" si="1"/>
        <v>2025</v>
      </c>
    </row>
    <row r="88" spans="1:13" ht="16.5" customHeight="1" x14ac:dyDescent="0.2">
      <c r="A88" s="81"/>
      <c r="B88" s="76"/>
      <c r="C88" s="12"/>
      <c r="D88" s="15">
        <f t="shared" si="18"/>
        <v>0</v>
      </c>
      <c r="E88" s="16"/>
      <c r="F88" s="16"/>
      <c r="G88" s="16"/>
      <c r="H88" s="65">
        <f t="shared" si="2"/>
        <v>0</v>
      </c>
      <c r="I88" s="50"/>
      <c r="J88" s="50"/>
      <c r="K88" s="97"/>
      <c r="L88" s="98"/>
      <c r="M88" s="55">
        <f t="shared" si="1"/>
        <v>2025</v>
      </c>
    </row>
    <row r="89" spans="1:13" ht="16.5" customHeight="1" x14ac:dyDescent="0.2">
      <c r="A89" s="73"/>
      <c r="B89" s="75">
        <v>26</v>
      </c>
      <c r="C89" s="11"/>
      <c r="D89" s="13"/>
      <c r="E89" s="48"/>
      <c r="F89" s="48"/>
      <c r="G89" s="48"/>
      <c r="H89" s="61">
        <f>$H$5</f>
        <v>0</v>
      </c>
      <c r="I89" s="41"/>
      <c r="J89" s="41"/>
      <c r="K89" s="77"/>
      <c r="L89" s="78"/>
      <c r="M89" s="55">
        <f t="shared" ref="M89:M118" si="19">2025-J89</f>
        <v>2025</v>
      </c>
    </row>
    <row r="90" spans="1:13" ht="16.5" customHeight="1" x14ac:dyDescent="0.2">
      <c r="A90" s="74"/>
      <c r="B90" s="76"/>
      <c r="C90" s="12"/>
      <c r="D90" s="15">
        <f>D89</f>
        <v>0</v>
      </c>
      <c r="E90" s="49"/>
      <c r="F90" s="49"/>
      <c r="G90" s="49"/>
      <c r="H90" s="65">
        <f t="shared" si="2"/>
        <v>0</v>
      </c>
      <c r="I90" s="50"/>
      <c r="J90" s="50"/>
      <c r="K90" s="79"/>
      <c r="L90" s="80"/>
      <c r="M90" s="55">
        <f t="shared" si="19"/>
        <v>2025</v>
      </c>
    </row>
    <row r="91" spans="1:13" ht="16.5" customHeight="1" x14ac:dyDescent="0.2">
      <c r="A91" s="73"/>
      <c r="B91" s="75">
        <v>27</v>
      </c>
      <c r="C91" s="11"/>
      <c r="D91" s="13"/>
      <c r="E91" s="48"/>
      <c r="F91" s="48"/>
      <c r="G91" s="48"/>
      <c r="H91" s="66">
        <f t="shared" si="2"/>
        <v>0</v>
      </c>
      <c r="I91" s="41"/>
      <c r="J91" s="51"/>
      <c r="K91" s="77"/>
      <c r="L91" s="78"/>
      <c r="M91" s="55">
        <f t="shared" si="19"/>
        <v>2025</v>
      </c>
    </row>
    <row r="92" spans="1:13" ht="16.5" customHeight="1" x14ac:dyDescent="0.2">
      <c r="A92" s="74"/>
      <c r="B92" s="76"/>
      <c r="C92" s="12"/>
      <c r="D92" s="15">
        <f t="shared" ref="D92" si="20">D91</f>
        <v>0</v>
      </c>
      <c r="E92" s="49"/>
      <c r="F92" s="49"/>
      <c r="G92" s="49"/>
      <c r="H92" s="65">
        <f t="shared" si="2"/>
        <v>0</v>
      </c>
      <c r="I92" s="50"/>
      <c r="J92" s="52"/>
      <c r="K92" s="79"/>
      <c r="L92" s="80"/>
      <c r="M92" s="55">
        <f t="shared" si="19"/>
        <v>2025</v>
      </c>
    </row>
    <row r="93" spans="1:13" ht="16.5" customHeight="1" x14ac:dyDescent="0.2">
      <c r="A93" s="73"/>
      <c r="B93" s="75">
        <v>28</v>
      </c>
      <c r="C93" s="11"/>
      <c r="D93" s="13"/>
      <c r="E93" s="48"/>
      <c r="F93" s="48"/>
      <c r="G93" s="48"/>
      <c r="H93" s="66">
        <f t="shared" si="2"/>
        <v>0</v>
      </c>
      <c r="I93" s="41"/>
      <c r="J93" s="51"/>
      <c r="K93" s="77"/>
      <c r="L93" s="78"/>
      <c r="M93" s="55">
        <f t="shared" si="19"/>
        <v>2025</v>
      </c>
    </row>
    <row r="94" spans="1:13" ht="16.5" customHeight="1" x14ac:dyDescent="0.2">
      <c r="A94" s="74"/>
      <c r="B94" s="76"/>
      <c r="C94" s="12"/>
      <c r="D94" s="15">
        <f t="shared" ref="D94" si="21">D93</f>
        <v>0</v>
      </c>
      <c r="E94" s="49"/>
      <c r="F94" s="49"/>
      <c r="G94" s="49"/>
      <c r="H94" s="65">
        <f t="shared" si="2"/>
        <v>0</v>
      </c>
      <c r="I94" s="50"/>
      <c r="J94" s="52"/>
      <c r="K94" s="79"/>
      <c r="L94" s="80"/>
      <c r="M94" s="55">
        <f t="shared" si="19"/>
        <v>2025</v>
      </c>
    </row>
    <row r="95" spans="1:13" ht="16.5" customHeight="1" x14ac:dyDescent="0.2">
      <c r="A95" s="73"/>
      <c r="B95" s="75">
        <v>29</v>
      </c>
      <c r="C95" s="11"/>
      <c r="D95" s="13"/>
      <c r="E95" s="48"/>
      <c r="F95" s="48"/>
      <c r="G95" s="48"/>
      <c r="H95" s="66">
        <f t="shared" si="2"/>
        <v>0</v>
      </c>
      <c r="I95" s="41"/>
      <c r="J95" s="51"/>
      <c r="K95" s="77"/>
      <c r="L95" s="78"/>
      <c r="M95" s="55">
        <f t="shared" si="19"/>
        <v>2025</v>
      </c>
    </row>
    <row r="96" spans="1:13" ht="16.5" customHeight="1" x14ac:dyDescent="0.2">
      <c r="A96" s="74"/>
      <c r="B96" s="76"/>
      <c r="C96" s="12"/>
      <c r="D96" s="15">
        <f t="shared" ref="D96" si="22">D95</f>
        <v>0</v>
      </c>
      <c r="E96" s="49"/>
      <c r="F96" s="49"/>
      <c r="G96" s="49"/>
      <c r="H96" s="65">
        <f t="shared" si="2"/>
        <v>0</v>
      </c>
      <c r="I96" s="50"/>
      <c r="J96" s="52"/>
      <c r="K96" s="79"/>
      <c r="L96" s="80"/>
      <c r="M96" s="55">
        <f t="shared" si="19"/>
        <v>2025</v>
      </c>
    </row>
    <row r="97" spans="1:13" ht="16.5" customHeight="1" x14ac:dyDescent="0.2">
      <c r="A97" s="73"/>
      <c r="B97" s="75">
        <v>30</v>
      </c>
      <c r="C97" s="11"/>
      <c r="D97" s="13"/>
      <c r="E97" s="48"/>
      <c r="F97" s="48"/>
      <c r="G97" s="48"/>
      <c r="H97" s="66">
        <f t="shared" si="2"/>
        <v>0</v>
      </c>
      <c r="I97" s="41"/>
      <c r="J97" s="41"/>
      <c r="K97" s="77"/>
      <c r="L97" s="78"/>
      <c r="M97" s="55">
        <f t="shared" si="19"/>
        <v>2025</v>
      </c>
    </row>
    <row r="98" spans="1:13" ht="16.5" customHeight="1" x14ac:dyDescent="0.2">
      <c r="A98" s="74"/>
      <c r="B98" s="76"/>
      <c r="C98" s="12"/>
      <c r="D98" s="15">
        <f t="shared" ref="D98" si="23">D97</f>
        <v>0</v>
      </c>
      <c r="E98" s="49"/>
      <c r="F98" s="49"/>
      <c r="G98" s="49"/>
      <c r="H98" s="65">
        <f t="shared" si="2"/>
        <v>0</v>
      </c>
      <c r="I98" s="50"/>
      <c r="J98" s="50"/>
      <c r="K98" s="79"/>
      <c r="L98" s="80"/>
      <c r="M98" s="55">
        <f t="shared" si="19"/>
        <v>2025</v>
      </c>
    </row>
    <row r="99" spans="1:13" ht="16.5" customHeight="1" x14ac:dyDescent="0.2">
      <c r="A99" s="73"/>
      <c r="B99" s="75">
        <v>31</v>
      </c>
      <c r="C99" s="11"/>
      <c r="D99" s="13"/>
      <c r="E99" s="48"/>
      <c r="F99" s="48"/>
      <c r="G99" s="48"/>
      <c r="H99" s="66">
        <f t="shared" si="2"/>
        <v>0</v>
      </c>
      <c r="I99" s="41"/>
      <c r="J99" s="41"/>
      <c r="K99" s="77"/>
      <c r="L99" s="78"/>
      <c r="M99" s="55">
        <f t="shared" si="19"/>
        <v>2025</v>
      </c>
    </row>
    <row r="100" spans="1:13" ht="16.5" customHeight="1" x14ac:dyDescent="0.2">
      <c r="A100" s="74"/>
      <c r="B100" s="76"/>
      <c r="C100" s="12"/>
      <c r="D100" s="15">
        <f t="shared" ref="D100" si="24">D99</f>
        <v>0</v>
      </c>
      <c r="E100" s="49"/>
      <c r="F100" s="49"/>
      <c r="G100" s="49"/>
      <c r="H100" s="65">
        <f t="shared" si="2"/>
        <v>0</v>
      </c>
      <c r="I100" s="50"/>
      <c r="J100" s="50"/>
      <c r="K100" s="79"/>
      <c r="L100" s="80"/>
      <c r="M100" s="55">
        <f t="shared" si="19"/>
        <v>2025</v>
      </c>
    </row>
    <row r="101" spans="1:13" ht="16.5" customHeight="1" x14ac:dyDescent="0.2">
      <c r="A101" s="73"/>
      <c r="B101" s="75">
        <v>32</v>
      </c>
      <c r="C101" s="11"/>
      <c r="D101" s="13"/>
      <c r="E101" s="48"/>
      <c r="F101" s="48"/>
      <c r="G101" s="48"/>
      <c r="H101" s="66">
        <f t="shared" si="2"/>
        <v>0</v>
      </c>
      <c r="I101" s="41"/>
      <c r="J101" s="41"/>
      <c r="K101" s="77"/>
      <c r="L101" s="78"/>
      <c r="M101" s="55">
        <f t="shared" si="19"/>
        <v>2025</v>
      </c>
    </row>
    <row r="102" spans="1:13" ht="16.5" customHeight="1" x14ac:dyDescent="0.2">
      <c r="A102" s="74"/>
      <c r="B102" s="76"/>
      <c r="C102" s="12"/>
      <c r="D102" s="15">
        <f t="shared" ref="D102" si="25">D101</f>
        <v>0</v>
      </c>
      <c r="E102" s="49"/>
      <c r="F102" s="49"/>
      <c r="G102" s="49"/>
      <c r="H102" s="65">
        <f t="shared" si="2"/>
        <v>0</v>
      </c>
      <c r="I102" s="50"/>
      <c r="J102" s="50"/>
      <c r="K102" s="79"/>
      <c r="L102" s="80"/>
      <c r="M102" s="55">
        <f t="shared" si="19"/>
        <v>2025</v>
      </c>
    </row>
    <row r="103" spans="1:13" ht="16.5" customHeight="1" x14ac:dyDescent="0.2">
      <c r="A103" s="73"/>
      <c r="B103" s="75">
        <v>33</v>
      </c>
      <c r="C103" s="11"/>
      <c r="D103" s="13"/>
      <c r="E103" s="14"/>
      <c r="F103" s="14"/>
      <c r="G103" s="14"/>
      <c r="H103" s="66">
        <f t="shared" si="2"/>
        <v>0</v>
      </c>
      <c r="I103" s="41"/>
      <c r="J103" s="41"/>
      <c r="K103" s="77"/>
      <c r="L103" s="78"/>
      <c r="M103" s="55">
        <f t="shared" si="19"/>
        <v>2025</v>
      </c>
    </row>
    <row r="104" spans="1:13" ht="16.5" customHeight="1" x14ac:dyDescent="0.2">
      <c r="A104" s="74"/>
      <c r="B104" s="76"/>
      <c r="C104" s="12"/>
      <c r="D104" s="15">
        <f t="shared" ref="D104" si="26">D103</f>
        <v>0</v>
      </c>
      <c r="E104" s="16"/>
      <c r="F104" s="16"/>
      <c r="G104" s="16"/>
      <c r="H104" s="65">
        <f t="shared" ref="H104:H118" si="27">$H$5</f>
        <v>0</v>
      </c>
      <c r="I104" s="50"/>
      <c r="J104" s="50"/>
      <c r="K104" s="79"/>
      <c r="L104" s="80"/>
      <c r="M104" s="55">
        <f t="shared" si="19"/>
        <v>2025</v>
      </c>
    </row>
    <row r="105" spans="1:13" ht="16.5" customHeight="1" x14ac:dyDescent="0.2">
      <c r="A105" s="73"/>
      <c r="B105" s="75">
        <v>34</v>
      </c>
      <c r="C105" s="11"/>
      <c r="D105" s="13"/>
      <c r="E105" s="14"/>
      <c r="F105" s="14"/>
      <c r="G105" s="14"/>
      <c r="H105" s="66">
        <f t="shared" si="27"/>
        <v>0</v>
      </c>
      <c r="I105" s="41"/>
      <c r="J105" s="41"/>
      <c r="K105" s="77"/>
      <c r="L105" s="78"/>
      <c r="M105" s="55">
        <f t="shared" si="19"/>
        <v>2025</v>
      </c>
    </row>
    <row r="106" spans="1:13" ht="16.5" customHeight="1" x14ac:dyDescent="0.2">
      <c r="A106" s="74"/>
      <c r="B106" s="76"/>
      <c r="C106" s="12"/>
      <c r="D106" s="15">
        <f t="shared" ref="D106" si="28">D105</f>
        <v>0</v>
      </c>
      <c r="E106" s="16"/>
      <c r="F106" s="16"/>
      <c r="G106" s="16"/>
      <c r="H106" s="65">
        <f t="shared" si="27"/>
        <v>0</v>
      </c>
      <c r="I106" s="50"/>
      <c r="J106" s="50"/>
      <c r="K106" s="79"/>
      <c r="L106" s="80"/>
      <c r="M106" s="55">
        <f t="shared" si="19"/>
        <v>2025</v>
      </c>
    </row>
    <row r="107" spans="1:13" ht="16.5" customHeight="1" x14ac:dyDescent="0.2">
      <c r="A107" s="73"/>
      <c r="B107" s="75">
        <v>35</v>
      </c>
      <c r="C107" s="11"/>
      <c r="D107" s="13"/>
      <c r="E107" s="14"/>
      <c r="F107" s="14"/>
      <c r="G107" s="14"/>
      <c r="H107" s="66">
        <f t="shared" si="27"/>
        <v>0</v>
      </c>
      <c r="I107" s="41"/>
      <c r="J107" s="41"/>
      <c r="K107" s="77"/>
      <c r="L107" s="78"/>
      <c r="M107" s="55">
        <f t="shared" si="19"/>
        <v>2025</v>
      </c>
    </row>
    <row r="108" spans="1:13" ht="16.5" customHeight="1" x14ac:dyDescent="0.2">
      <c r="A108" s="74"/>
      <c r="B108" s="76"/>
      <c r="C108" s="12"/>
      <c r="D108" s="15">
        <f t="shared" ref="D108" si="29">D107</f>
        <v>0</v>
      </c>
      <c r="E108" s="16"/>
      <c r="F108" s="16"/>
      <c r="G108" s="16"/>
      <c r="H108" s="65">
        <f t="shared" si="27"/>
        <v>0</v>
      </c>
      <c r="I108" s="50"/>
      <c r="J108" s="50"/>
      <c r="K108" s="79"/>
      <c r="L108" s="80"/>
      <c r="M108" s="55">
        <f t="shared" si="19"/>
        <v>2025</v>
      </c>
    </row>
    <row r="109" spans="1:13" ht="16.5" customHeight="1" x14ac:dyDescent="0.2">
      <c r="A109" s="73"/>
      <c r="B109" s="75">
        <v>36</v>
      </c>
      <c r="C109" s="11"/>
      <c r="D109" s="13"/>
      <c r="E109" s="14"/>
      <c r="F109" s="14"/>
      <c r="G109" s="14"/>
      <c r="H109" s="66">
        <f t="shared" si="27"/>
        <v>0</v>
      </c>
      <c r="I109" s="41"/>
      <c r="J109" s="41"/>
      <c r="K109" s="77"/>
      <c r="L109" s="78"/>
      <c r="M109" s="55">
        <f t="shared" si="19"/>
        <v>2025</v>
      </c>
    </row>
    <row r="110" spans="1:13" ht="16.5" customHeight="1" x14ac:dyDescent="0.2">
      <c r="A110" s="74"/>
      <c r="B110" s="76"/>
      <c r="C110" s="12"/>
      <c r="D110" s="15">
        <f t="shared" ref="D110" si="30">D109</f>
        <v>0</v>
      </c>
      <c r="E110" s="16"/>
      <c r="F110" s="16"/>
      <c r="G110" s="16"/>
      <c r="H110" s="65">
        <f t="shared" si="27"/>
        <v>0</v>
      </c>
      <c r="I110" s="50"/>
      <c r="J110" s="50"/>
      <c r="K110" s="79"/>
      <c r="L110" s="80"/>
      <c r="M110" s="55">
        <f t="shared" si="19"/>
        <v>2025</v>
      </c>
    </row>
    <row r="111" spans="1:13" ht="16.5" customHeight="1" x14ac:dyDescent="0.2">
      <c r="A111" s="73"/>
      <c r="B111" s="75">
        <v>37</v>
      </c>
      <c r="C111" s="11"/>
      <c r="D111" s="13"/>
      <c r="E111" s="14"/>
      <c r="F111" s="14"/>
      <c r="G111" s="14"/>
      <c r="H111" s="66">
        <f t="shared" si="27"/>
        <v>0</v>
      </c>
      <c r="I111" s="41"/>
      <c r="J111" s="41"/>
      <c r="K111" s="77"/>
      <c r="L111" s="78"/>
      <c r="M111" s="55">
        <f t="shared" si="19"/>
        <v>2025</v>
      </c>
    </row>
    <row r="112" spans="1:13" ht="16.5" customHeight="1" x14ac:dyDescent="0.2">
      <c r="A112" s="74"/>
      <c r="B112" s="76"/>
      <c r="C112" s="12"/>
      <c r="D112" s="15">
        <f t="shared" ref="D112" si="31">D111</f>
        <v>0</v>
      </c>
      <c r="E112" s="16"/>
      <c r="F112" s="16"/>
      <c r="G112" s="16"/>
      <c r="H112" s="65">
        <f t="shared" si="27"/>
        <v>0</v>
      </c>
      <c r="I112" s="50"/>
      <c r="J112" s="50"/>
      <c r="K112" s="79"/>
      <c r="L112" s="80"/>
      <c r="M112" s="55">
        <f t="shared" si="19"/>
        <v>2025</v>
      </c>
    </row>
    <row r="113" spans="1:13" ht="16.5" customHeight="1" x14ac:dyDescent="0.2">
      <c r="A113" s="73"/>
      <c r="B113" s="75">
        <v>38</v>
      </c>
      <c r="C113" s="11"/>
      <c r="D113" s="13"/>
      <c r="E113" s="14"/>
      <c r="F113" s="14"/>
      <c r="G113" s="14"/>
      <c r="H113" s="66">
        <f t="shared" si="27"/>
        <v>0</v>
      </c>
      <c r="I113" s="41"/>
      <c r="J113" s="41"/>
      <c r="K113" s="77"/>
      <c r="L113" s="78"/>
      <c r="M113" s="55">
        <f t="shared" si="19"/>
        <v>2025</v>
      </c>
    </row>
    <row r="114" spans="1:13" ht="16.5" customHeight="1" x14ac:dyDescent="0.2">
      <c r="A114" s="74"/>
      <c r="B114" s="76"/>
      <c r="C114" s="12"/>
      <c r="D114" s="15">
        <f t="shared" ref="D114" si="32">D113</f>
        <v>0</v>
      </c>
      <c r="E114" s="16"/>
      <c r="F114" s="16"/>
      <c r="G114" s="16"/>
      <c r="H114" s="65">
        <f t="shared" si="27"/>
        <v>0</v>
      </c>
      <c r="I114" s="50"/>
      <c r="J114" s="50"/>
      <c r="K114" s="79"/>
      <c r="L114" s="80"/>
      <c r="M114" s="55">
        <f t="shared" si="19"/>
        <v>2025</v>
      </c>
    </row>
    <row r="115" spans="1:13" ht="16.5" customHeight="1" x14ac:dyDescent="0.2">
      <c r="A115" s="73"/>
      <c r="B115" s="75">
        <v>39</v>
      </c>
      <c r="C115" s="11"/>
      <c r="D115" s="13"/>
      <c r="E115" s="14"/>
      <c r="F115" s="14"/>
      <c r="G115" s="14"/>
      <c r="H115" s="66">
        <f t="shared" si="27"/>
        <v>0</v>
      </c>
      <c r="I115" s="41"/>
      <c r="J115" s="41"/>
      <c r="K115" s="77"/>
      <c r="L115" s="78"/>
      <c r="M115" s="55">
        <f t="shared" si="19"/>
        <v>2025</v>
      </c>
    </row>
    <row r="116" spans="1:13" ht="16.5" customHeight="1" x14ac:dyDescent="0.2">
      <c r="A116" s="74"/>
      <c r="B116" s="76"/>
      <c r="C116" s="12"/>
      <c r="D116" s="15">
        <f t="shared" ref="D116" si="33">D115</f>
        <v>0</v>
      </c>
      <c r="E116" s="16"/>
      <c r="F116" s="16"/>
      <c r="G116" s="16"/>
      <c r="H116" s="65">
        <f t="shared" si="27"/>
        <v>0</v>
      </c>
      <c r="I116" s="50"/>
      <c r="J116" s="50"/>
      <c r="K116" s="79"/>
      <c r="L116" s="80"/>
      <c r="M116" s="55">
        <f t="shared" si="19"/>
        <v>2025</v>
      </c>
    </row>
    <row r="117" spans="1:13" ht="16.5" customHeight="1" x14ac:dyDescent="0.2">
      <c r="A117" s="73"/>
      <c r="B117" s="75">
        <v>40</v>
      </c>
      <c r="C117" s="11"/>
      <c r="D117" s="13"/>
      <c r="E117" s="14"/>
      <c r="F117" s="14"/>
      <c r="G117" s="14"/>
      <c r="H117" s="66">
        <f t="shared" si="27"/>
        <v>0</v>
      </c>
      <c r="I117" s="41"/>
      <c r="J117" s="41"/>
      <c r="K117" s="77"/>
      <c r="L117" s="78"/>
      <c r="M117" s="55">
        <f t="shared" si="19"/>
        <v>2025</v>
      </c>
    </row>
    <row r="118" spans="1:13" ht="16.5" customHeight="1" x14ac:dyDescent="0.2">
      <c r="A118" s="81"/>
      <c r="B118" s="76"/>
      <c r="C118" s="12"/>
      <c r="D118" s="15">
        <f t="shared" ref="D118" si="34">D117</f>
        <v>0</v>
      </c>
      <c r="E118" s="16"/>
      <c r="F118" s="16"/>
      <c r="G118" s="16"/>
      <c r="H118" s="65">
        <f t="shared" si="27"/>
        <v>0</v>
      </c>
      <c r="I118" s="50"/>
      <c r="J118" s="50"/>
      <c r="K118" s="82"/>
      <c r="L118" s="83"/>
      <c r="M118" s="55">
        <f t="shared" si="19"/>
        <v>2025</v>
      </c>
    </row>
  </sheetData>
  <mergeCells count="172">
    <mergeCell ref="A87:A88"/>
    <mergeCell ref="B87:B88"/>
    <mergeCell ref="K87:L87"/>
    <mergeCell ref="K88:L88"/>
    <mergeCell ref="A37:B38"/>
    <mergeCell ref="A83:A84"/>
    <mergeCell ref="B83:B84"/>
    <mergeCell ref="K83:L83"/>
    <mergeCell ref="K84:L84"/>
    <mergeCell ref="A85:A86"/>
    <mergeCell ref="B85:B86"/>
    <mergeCell ref="K85:L85"/>
    <mergeCell ref="K86:L86"/>
    <mergeCell ref="A79:A80"/>
    <mergeCell ref="B79:B80"/>
    <mergeCell ref="K79:L79"/>
    <mergeCell ref="K80:L80"/>
    <mergeCell ref="A81:A82"/>
    <mergeCell ref="B81:B82"/>
    <mergeCell ref="K81:L81"/>
    <mergeCell ref="K82:L82"/>
    <mergeCell ref="A77:A78"/>
    <mergeCell ref="B77:B78"/>
    <mergeCell ref="K77:L77"/>
    <mergeCell ref="K78:L78"/>
    <mergeCell ref="H5:J5"/>
    <mergeCell ref="H6:J6"/>
    <mergeCell ref="A1:J1"/>
    <mergeCell ref="K73:L73"/>
    <mergeCell ref="K74:L74"/>
    <mergeCell ref="A75:A76"/>
    <mergeCell ref="B75:B76"/>
    <mergeCell ref="K75:L75"/>
    <mergeCell ref="K76:L76"/>
    <mergeCell ref="B67:B68"/>
    <mergeCell ref="B69:B70"/>
    <mergeCell ref="B71:B72"/>
    <mergeCell ref="A73:A74"/>
    <mergeCell ref="B73:B74"/>
    <mergeCell ref="A71:A72"/>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A61:A62"/>
    <mergeCell ref="A63:A64"/>
    <mergeCell ref="A65:A66"/>
    <mergeCell ref="A67:A68"/>
    <mergeCell ref="A69:A70"/>
    <mergeCell ref="A51:A52"/>
    <mergeCell ref="A53:A54"/>
    <mergeCell ref="A55:A56"/>
    <mergeCell ref="A57:A58"/>
    <mergeCell ref="A59:A60"/>
    <mergeCell ref="A41:A42"/>
    <mergeCell ref="A43:A44"/>
    <mergeCell ref="A45:A46"/>
    <mergeCell ref="A47:A48"/>
    <mergeCell ref="A49:A50"/>
    <mergeCell ref="K68:L68"/>
    <mergeCell ref="K69:L69"/>
    <mergeCell ref="K70:L70"/>
    <mergeCell ref="K71:L71"/>
    <mergeCell ref="K72:L72"/>
    <mergeCell ref="K63:L63"/>
    <mergeCell ref="K64:L64"/>
    <mergeCell ref="K65:L65"/>
    <mergeCell ref="K66:L66"/>
    <mergeCell ref="K67:L67"/>
    <mergeCell ref="K58:L58"/>
    <mergeCell ref="K59:L59"/>
    <mergeCell ref="K60:L60"/>
    <mergeCell ref="K61:L61"/>
    <mergeCell ref="K62:L62"/>
    <mergeCell ref="K53:L53"/>
    <mergeCell ref="K54:L54"/>
    <mergeCell ref="K55:L55"/>
    <mergeCell ref="K56:L56"/>
    <mergeCell ref="K57:L57"/>
    <mergeCell ref="K48:L48"/>
    <mergeCell ref="K49:L49"/>
    <mergeCell ref="K50:L50"/>
    <mergeCell ref="K51:L51"/>
    <mergeCell ref="K52:L52"/>
    <mergeCell ref="K43:L43"/>
    <mergeCell ref="K44:L44"/>
    <mergeCell ref="K45:L45"/>
    <mergeCell ref="K46:L46"/>
    <mergeCell ref="K47:L47"/>
    <mergeCell ref="A39:A40"/>
    <mergeCell ref="I3:J3"/>
    <mergeCell ref="I8:J8"/>
    <mergeCell ref="K40:L40"/>
    <mergeCell ref="K41:L41"/>
    <mergeCell ref="K42:L42"/>
    <mergeCell ref="K37:L37"/>
    <mergeCell ref="K38:L38"/>
    <mergeCell ref="E27:F27"/>
    <mergeCell ref="H26:L26"/>
    <mergeCell ref="K36:L36"/>
    <mergeCell ref="K39:L39"/>
    <mergeCell ref="E8:H8"/>
    <mergeCell ref="A89:A90"/>
    <mergeCell ref="B89:B90"/>
    <mergeCell ref="K89:L89"/>
    <mergeCell ref="K90:L90"/>
    <mergeCell ref="A91:A92"/>
    <mergeCell ref="B91:B92"/>
    <mergeCell ref="K91:L91"/>
    <mergeCell ref="K92:L92"/>
    <mergeCell ref="A93:A94"/>
    <mergeCell ref="B93:B94"/>
    <mergeCell ref="K93:L93"/>
    <mergeCell ref="K94:L94"/>
    <mergeCell ref="A95:A96"/>
    <mergeCell ref="B95:B96"/>
    <mergeCell ref="K95:L95"/>
    <mergeCell ref="K96:L96"/>
    <mergeCell ref="A97:A98"/>
    <mergeCell ref="B97:B98"/>
    <mergeCell ref="K97:L97"/>
    <mergeCell ref="K98:L98"/>
    <mergeCell ref="A99:A100"/>
    <mergeCell ref="B99:B100"/>
    <mergeCell ref="K99:L99"/>
    <mergeCell ref="K100:L100"/>
    <mergeCell ref="A101:A102"/>
    <mergeCell ref="B101:B102"/>
    <mergeCell ref="K101:L101"/>
    <mergeCell ref="K102:L102"/>
    <mergeCell ref="A103:A104"/>
    <mergeCell ref="B103:B104"/>
    <mergeCell ref="K103:L103"/>
    <mergeCell ref="K104:L104"/>
    <mergeCell ref="A105:A106"/>
    <mergeCell ref="B105:B106"/>
    <mergeCell ref="K105:L105"/>
    <mergeCell ref="K106:L106"/>
    <mergeCell ref="A107:A108"/>
    <mergeCell ref="B107:B108"/>
    <mergeCell ref="K107:L107"/>
    <mergeCell ref="K108:L108"/>
    <mergeCell ref="A109:A110"/>
    <mergeCell ref="B109:B110"/>
    <mergeCell ref="K109:L109"/>
    <mergeCell ref="K110:L110"/>
    <mergeCell ref="A111:A112"/>
    <mergeCell ref="B111:B112"/>
    <mergeCell ref="K111:L111"/>
    <mergeCell ref="K112:L112"/>
    <mergeCell ref="A113:A114"/>
    <mergeCell ref="B113:B114"/>
    <mergeCell ref="K113:L113"/>
    <mergeCell ref="K114:L114"/>
    <mergeCell ref="A115:A116"/>
    <mergeCell ref="B115:B116"/>
    <mergeCell ref="K115:L115"/>
    <mergeCell ref="K116:L116"/>
    <mergeCell ref="A117:A118"/>
    <mergeCell ref="B117:B118"/>
    <mergeCell ref="K117:L117"/>
    <mergeCell ref="K118:L118"/>
  </mergeCells>
  <phoneticPr fontId="2"/>
  <conditionalFormatting sqref="M38:M118">
    <cfRule type="cellIs" dxfId="3" priority="1" operator="lessThan">
      <formula>99</formula>
    </cfRule>
    <cfRule type="cellIs" dxfId="2" priority="2" operator="lessThan">
      <formula>99</formula>
    </cfRule>
    <cfRule type="cellIs" dxfId="1" priority="3" operator="between">
      <formula>40</formula>
      <formula>99</formula>
    </cfRule>
    <cfRule type="cellIs" dxfId="0" priority="4" operator="lessThan">
      <formula>99</formula>
    </cfRule>
  </conditionalFormatting>
  <dataValidations count="4">
    <dataValidation type="list" allowBlank="1" showInputMessage="1" showErrorMessage="1" sqref="J13:J19" xr:uid="{FD51CB42-9C9B-4AAF-A0E4-B1920437E64C}">
      <formula1>$E$13:$E$19</formula1>
    </dataValidation>
    <dataValidation type="list" allowBlank="1" showInputMessage="1" showErrorMessage="1" sqref="I12" xr:uid="{B13B905E-64CD-46C7-970E-884E5FA5B488}">
      <formula1>$D$12:$D$25</formula1>
    </dataValidation>
    <dataValidation type="list" allowBlank="1" showDropDown="1" showInputMessage="1" showErrorMessage="1" sqref="D12:D25" xr:uid="{DAADCF63-FA6A-4903-B9DD-72A85B29A26C}">
      <formula1>$D$12:$D$25</formula1>
    </dataValidation>
    <dataValidation type="list" allowBlank="1" showInputMessage="1" showErrorMessage="1" sqref="D39 D41 D43 D45 D47 D49 D51 D53 D55 D57 D59 D61 D63 D65 D67 D69 D71 D73 D75 D77 D79 D81 D83 D85 D87 D89 D91 D93 D95 D97 D99 D101 D103 D105 D107 D109 D111 D113 D115 D117" xr:uid="{CA442EE3-E099-4918-BB5B-F4DECB51A8DE}">
      <formula1>$D$12:$D$23</formula1>
    </dataValidation>
  </dataValidations>
  <pageMargins left="0.15748031496062992" right="0" top="0.98425196850393704" bottom="0.59055118110236227" header="0.70866141732283472" footer="0.31496062992125984"/>
  <pageSetup paperSize="9" scale="37"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D596E5E-1829-4BAC-9046-7503933A88B7}">
          <x14:formula1>
            <xm:f>テーブル1!$A$2:$A$3</xm:f>
          </x14:formula1>
          <xm:sqref>I39:I118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BDFB-F4B5-4CDA-AF2F-929970C83B7C}">
  <dimension ref="A1:A3"/>
  <sheetViews>
    <sheetView workbookViewId="0">
      <selection activeCell="G21" sqref="G21"/>
    </sheetView>
  </sheetViews>
  <sheetFormatPr defaultColWidth="8.90625" defaultRowHeight="13" x14ac:dyDescent="0.2"/>
  <sheetData>
    <row r="1" spans="1:1" x14ac:dyDescent="0.2">
      <c r="A1" t="s">
        <v>14</v>
      </c>
    </row>
    <row r="2" spans="1:1" x14ac:dyDescent="0.2">
      <c r="A2" s="17" t="s">
        <v>15</v>
      </c>
    </row>
    <row r="3" spans="1:1" x14ac:dyDescent="0.2">
      <c r="A3" s="17" t="s">
        <v>16</v>
      </c>
    </row>
  </sheetData>
  <phoneticPr fontId="2"/>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3723CB-085E-4817-97FA-BF6D3E6CDE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ダブルスエントリーシート</vt:lpstr>
      <vt:lpstr>テーブル1</vt:lpstr>
      <vt:lpstr>ダブルスエントリーシート!Print_Area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am</cp:lastModifiedBy>
  <cp:lastPrinted>2025-07-15T08:57:56Z</cp:lastPrinted>
  <dcterms:created xsi:type="dcterms:W3CDTF">2023-09-03T00:33:54Z</dcterms:created>
  <dcterms:modified xsi:type="dcterms:W3CDTF">2025-07-18T08:53:24Z</dcterms:modified>
</cp:coreProperties>
</file>